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400011\Desktop\古川諒\財政状況資料集\"/>
    </mc:Choice>
  </mc:AlternateContent>
  <bookViews>
    <workbookView xWindow="0" yWindow="0" windowWidth="13485" windowHeight="5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CO35" i="10"/>
  <c r="CO36" i="10" s="1"/>
  <c r="CO37" i="10" s="1"/>
  <c r="CO38" i="10" s="1"/>
  <c r="CO39" i="10" s="1"/>
  <c r="CO40" i="10" s="1"/>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<sst xmlns="http://schemas.openxmlformats.org/spreadsheetml/2006/main" count="1171" uniqueCount="584">
  <si>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</si>
  <si>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</si>
  <si>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</si>
  <si>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</si>
  <si>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</si>
  <si>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</si>
  <si>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</si>
  <si>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</si>
  <si>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</si>
  <si>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</si>
  <si>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</si>
  <si>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</si>
  <si>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</si>
  <si>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</si>
  <si>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</si>
  <si>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</si>
  <si>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</si>
  <si>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</si>
  <si>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</si>
  <si>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</si>
  <si>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</si>
  <si>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</si>
  <si>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</si>
  <si>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</si>
  <si>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</si>
  <si>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</si>
  <si>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</si>
  <si>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</si>
  <si>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</si>
  <si>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</si>
  <si>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</si>
  <si>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</si>
  <si>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</si>
  <si>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</si>
  <si>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</si>
  <si>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</si>
  <si>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</si>
  <si>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</si>
  <si>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</si>
  <si>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</si>
  <si>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</si>
  <si>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</si>
  <si>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</si>
  <si>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</si>
  <si>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</si>
  <si>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</si>
  <si>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</si>
  <si>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</si>
  <si>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</si>
  <si>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</si>
  <si>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</si>
  <si>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</si>
  <si>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</si>
  <si>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</si>
  <si>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</si>
  <si>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</si>
  <si>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</si>
  <si>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</si>
  <si>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</si>
  <si>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</si>
  <si>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</si>
  <si>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</si>
  <si>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</si>
  <si>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</si>
  <si>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</si>
  <si>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</si>
  <si>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</si>
  <si>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</si>
  <si>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</si>
  <si>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</si>
  <si>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</si>
  <si>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</si>
  <si>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</si>
  <si>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</si>
  <si>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</si>
  <si>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</si>
  <si>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</si>
  <si>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</si>
  <si>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</si>
  <si>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</si>
  <si>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</si>
  <si>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</si>
  <si>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</si>
  <si>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</si>
  <si>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</si>
  <si>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</si>
  <si>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</si>
  <si>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</si>
  <si>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</si>
  <si>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</si>
  <si>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</si>
  <si>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</si>
  <si>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</si>
  <si>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</si>
  <si>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</si>
  <si>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</si>
  <si>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</si>
  <si>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</si>
  <si>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</si>
  <si>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</si>
  <si>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</si>
  <si>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</si>
  <si>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</si>
  <si>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</si>
  <si>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</si>
  <si>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</si>
  <si>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</si>
  <si>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</si>
  <si>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</si>
  <si>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</si>
  <si>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</si>
  <si>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</si>
  <si>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</si>
  <si>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</si>
  <si>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</si>
  <si>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</si>
  <si>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</si>
  <si>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</si>
  <si>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</si>
  <si>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</si>
  <si>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</si>
  <si>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</si>
  <si>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</si>
  <si>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</si>
  <si>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</si>
  <si>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</si>
  <si>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</si>
  <si>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</si>
  <si>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</si>
  <si>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</si>
  <si>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</si>
  <si>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</si>
  <si>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</si>
  <si>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</si>
  <si>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</si>
  <si>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</si>
  <si>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</si>
  <si>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</si>
  <si>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</si>
  <si>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</si>
  <si>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</si>
  <si>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</si>
  <si>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</si>
  <si>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</si>
  <si>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</si>
  <si>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</si>
  <si>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</si>
  <si>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</si>
  <si>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</si>
  <si>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</si>
  <si>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</si>
  <si>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</si>
  <si>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</si>
  <si>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</si>
  <si>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</si>
  <si>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</si>
  <si>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</si>
  <si>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</si>
  <si>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</si>
  <si>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</si>
  <si>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</si>
  <si>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</si>
  <si>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</si>
  <si>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</si>
  <si>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</si>
  <si>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</si>
  <si>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</si>
  <si>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</si>
  <si>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</si>
  <si>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</si>
  <si>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</si>
  <si>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</si>
  <si>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</si>
  <si>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</si>
  <si>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</si>
  <si>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</si>
  <si>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</si>
  <si>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</si>
  <si>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</si>
  <si>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</si>
  <si>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</si>
  <si>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</si>
  <si>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</si>
  <si>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</si>
  <si>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</si>
  <si>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</si>
  <si>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</si>
  <si>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</si>
  <si>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</si>
  <si>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</si>
  <si>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</si>
  <si>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</si>
  <si>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</si>
  <si>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</si>
  <si>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</si>
  <si>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</si>
  <si>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</si>
  <si>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</si>
  <si>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</si>
  <si>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</si>
  <si>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</si>
  <si>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</si>
  <si>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福島県猪苗代町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</si>
  <si>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</si>
  <si>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</si>
  <si>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</si>
  <si>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</si>
  <si>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</si>
  <si>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</si>
  <si>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</si>
  <si>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</si>
  <si>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</si>
  <si>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</si>
  <si>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</si>
  <si>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</si>
  <si>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</si>
  <si>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</si>
  <si>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</si>
  <si>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</si>
  <si>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</si>
  <si>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</si>
  <si>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</si>
  <si>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</si>
  <si>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</si>
  <si>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</si>
  <si>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</si>
  <si>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</si>
  <si>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</si>
  <si>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</si>
  <si>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</si>
  <si>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</si>
  <si>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</si>
  <si>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</si>
  <si>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</si>
  <si>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</si>
  <si>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</si>
  <si>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</si>
  <si>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</si>
  <si>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</si>
  <si>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</si>
  <si>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</si>
  <si>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</si>
  <si>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</si>
  <si>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</si>
  <si>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</si>
  <si>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</si>
  <si>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</si>
  <si>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</si>
  <si>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</si>
  <si>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</si>
  <si>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</si>
  <si>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</si>
  <si>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</si>
  <si>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</si>
  <si>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</si>
  <si>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</si>
  <si>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</si>
  <si>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</si>
  <si>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</si>
  <si>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</si>
  <si>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</si>
  <si>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</si>
  <si>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</si>
  <si>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</si>
  <si>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</si>
  <si>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</si>
  <si>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</si>
  <si>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</si>
  <si>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</si>
  <si>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</si>
  <si>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</si>
  <si>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</si>
  <si>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</si>
  <si>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</si>
  <si>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</si>
  <si>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</si>
  <si>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</si>
  <si>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</si>
  <si>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</si>
  <si>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</si>
  <si>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</si>
  <si>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</si>
  <si>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</si>
  <si>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</si>
  <si>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</si>
  <si>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</si>
  <si>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</si>
  <si>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</si>
  <si>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</si>
  <si>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</si>
  <si>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</si>
  <si>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</si>
  <si>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</si>
  <si>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</si>
  <si>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</si>
  <si>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</si>
  <si>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</si>
  <si>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</si>
  <si>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</si>
  <si>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</si>
  <si>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</si>
  <si>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</si>
  <si>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</si>
  <si>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</si>
  <si>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</si>
  <si>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</si>
  <si>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</si>
  <si>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</si>
  <si>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</si>
  <si>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</si>
  <si>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</si>
  <si>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</si>
  <si>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</si>
  <si>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</si>
  <si>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</si>
  <si>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</si>
  <si>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</si>
  <si>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</si>
  <si>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</si>
  <si>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</si>
  <si>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</si>
  <si>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</si>
  <si>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</si>
  <si>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</si>
  <si>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</si>
  <si>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</si>
  <si>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</si>
  <si>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</si>
  <si>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</si>
  <si>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</si>
  <si>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</si>
  <si>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</si>
  <si>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</si>
  <si>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</si>
  <si>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</si>
  <si>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</si>
  <si>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</si>
  <si>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</si>
  <si>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</si>
  <si>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</si>
  <si>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</si>
  <si>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</si>
  <si>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</si>
  <si>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</si>
  <si>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</si>
  <si>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</si>
  <si>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</si>
  <si>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</si>
  <si>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</si>
  <si>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</si>
  <si>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</si>
  <si>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</si>
  <si>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</si>
  <si>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福島県猪苗代町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</si>
  <si>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</si>
  <si>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</si>
  <si>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</si>
  <si>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</si>
  <si>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</si>
  <si>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</si>
  <si>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</si>
  <si>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</si>
  <si>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</si>
  <si>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</si>
  <si>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</si>
  <si>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</si>
  <si>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</si>
  <si>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</si>
  <si>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</si>
  <si>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</si>
  <si>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</si>
  <si>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</si>
  <si>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</si>
  <si>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</si>
  <si>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</si>
  <si>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</si>
  <si>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</si>
  <si>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</si>
  <si>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</si>
  <si>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</si>
  <si>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</si>
  <si>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</si>
  <si>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</si>
  <si>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</si>
  <si>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</si>
  <si>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</si>
  <si>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</si>
  <si>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</si>
  <si>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</si>
  <si>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</si>
  <si>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</si>
  <si>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</si>
  <si>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</si>
  <si>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下水道事業会計（公共下水道事業）</t>
    <phoneticPr fontId="5"/>
  </si>
  <si>
    <t>下水道事業会計（特定環境保全公共下水道事業）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</si>
  <si>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</si>
  <si>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</si>
  <si>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</si>
  <si>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</si>
  <si>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</si>
  <si>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</si>
  <si>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</si>
  <si>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</si>
  <si>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</si>
  <si>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</si>
  <si>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</si>
  <si>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</si>
  <si>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</si>
  <si>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</si>
  <si>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</si>
  <si>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</si>
  <si>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</si>
  <si>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</si>
  <si>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</si>
  <si>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</si>
  <si>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</si>
  <si>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</si>
  <si>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</si>
  <si>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</si>
  <si>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</si>
  <si>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</si>
  <si>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</si>
  <si>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</si>
  <si>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</si>
  <si>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</si>
  <si>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</si>
  <si>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</si>
  <si>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</si>
  <si>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</si>
  <si>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</si>
  <si>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</si>
  <si>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</si>
  <si>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</si>
  <si>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</si>
  <si>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</si>
  <si>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</si>
  <si>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</si>
  <si>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</si>
  <si>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</si>
  <si>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</si>
  <si>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</si>
  <si>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</si>
  <si>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</si>
  <si>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</si>
  <si>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</si>
  <si>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</si>
  <si>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</si>
  <si>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</si>
  <si>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</si>
  <si>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</si>
  <si>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</si>
  <si>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</si>
  <si>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</si>
  <si>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</si>
  <si>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</si>
  <si>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</si>
  <si>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</si>
  <si>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</si>
  <si>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</si>
  <si>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</si>
  <si>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</si>
  <si>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</si>
  <si>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</si>
  <si>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</si>
  <si>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</si>
  <si>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</si>
  <si>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</si>
  <si>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</si>
  <si>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</si>
  <si>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</si>
  <si>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</si>
  <si>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</si>
  <si>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</si>
  <si>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</si>
  <si>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</si>
  <si>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</si>
  <si>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</si>
  <si>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</si>
  <si>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</si>
  <si>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</si>
  <si>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</si>
  <si>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</si>
  <si>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</si>
  <si>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</si>
  <si>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</si>
  <si>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</si>
  <si>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</si>
  <si>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</si>
  <si>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</si>
  <si>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</si>
  <si>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</si>
  <si>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</si>
  <si>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</si>
  <si>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</si>
  <si>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</si>
  <si>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</si>
  <si>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</si>
  <si>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</si>
  <si>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</si>
  <si>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</si>
  <si>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</si>
  <si>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</si>
  <si>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</si>
  <si>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</si>
  <si>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</si>
  <si>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</si>
  <si>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</si>
  <si>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</si>
  <si>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</si>
  <si>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</si>
  <si>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</si>
  <si>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</si>
  <si>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</si>
  <si>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</si>
  <si>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</si>
  <si>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</si>
  <si>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</si>
  <si>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</si>
  <si>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</si>
  <si>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</si>
  <si>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</si>
  <si>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</si>
  <si>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</si>
  <si>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</si>
  <si>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</si>
  <si>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</si>
  <si>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</si>
  <si>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</si>
  <si>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</si>
  <si>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</si>
  <si>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</si>
  <si>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0.03</t>
  </si>
  <si>
    <t>水道事業会計</t>
  </si>
  <si>
    <t>一般会計</t>
  </si>
  <si>
    <t>介護保険特別会計</t>
  </si>
  <si>
    <t>下水道事業会計（公共下水道事業）</t>
  </si>
  <si>
    <t>下水道事業会計（農業集落排水事業）</t>
  </si>
  <si>
    <t>国民健康保険特別会計</t>
  </si>
  <si>
    <t>下水道事業会計（特定環境保全公共下水道事業）</t>
  </si>
  <si>
    <t>病院事業会計</t>
  </si>
  <si>
    <t>その他会計（赤字）</t>
  </si>
  <si>
    <t>その他会計（黒字）</t>
  </si>
  <si>
    <t>R01</t>
    <phoneticPr fontId="5"/>
  </si>
  <si>
    <t>R02</t>
    <phoneticPr fontId="5"/>
  </si>
  <si>
    <t>R03</t>
    <phoneticPr fontId="5"/>
  </si>
  <si>
    <t>R04</t>
    <phoneticPr fontId="5"/>
  </si>
  <si>
    <t>R05</t>
    <phoneticPr fontId="5"/>
  </si>
  <si>
    <t>-</t>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</si>
  <si>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</si>
  <si>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会津若松地方広域市町村圏整備組合（企業会計）</t>
    <rPh sb="0" eb="4">
      <t>アイヅワカマツ</t>
    </rPh>
    <rPh sb="4" eb="6">
      <t>チホウ</t>
    </rPh>
    <rPh sb="6" eb="8">
      <t>コウイキ</t>
    </rPh>
    <rPh sb="8" eb="11">
      <t>シチョウソン</t>
    </rPh>
    <rPh sb="11" eb="12">
      <t>ケン</t>
    </rPh>
    <rPh sb="12" eb="14">
      <t>セイビ</t>
    </rPh>
    <rPh sb="14" eb="16">
      <t>クミアイ</t>
    </rPh>
    <rPh sb="17" eb="19">
      <t>キギョウ</t>
    </rPh>
    <rPh sb="19" eb="21">
      <t>カイケイ</t>
    </rPh>
    <phoneticPr fontId="2"/>
  </si>
  <si>
    <t>磐梯町外一市二町一ヶ村組合</t>
    <rPh sb="0" eb="3">
      <t>バンダイマチ</t>
    </rPh>
    <rPh sb="3" eb="4">
      <t>ホカ</t>
    </rPh>
    <rPh sb="4" eb="5">
      <t>１</t>
    </rPh>
    <rPh sb="5" eb="6">
      <t>シ</t>
    </rPh>
    <rPh sb="6" eb="8">
      <t>２チョウ</t>
    </rPh>
    <rPh sb="8" eb="9">
      <t>１</t>
    </rPh>
    <rPh sb="10" eb="11">
      <t>ソン</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</si>
  <si>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</si>
  <si>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</si>
  <si>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</si>
  <si>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</si>
  <si>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</si>
  <si>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</si>
  <si>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</si>
  <si>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猪苗代町振興公社</t>
    <rPh sb="0" eb="4">
      <t>イナワシロマチ</t>
    </rPh>
    <rPh sb="4" eb="8">
      <t>シンコウコウシャ</t>
    </rPh>
    <phoneticPr fontId="2"/>
  </si>
  <si>
    <t>猪苗代地域開発株式会社</t>
    <rPh sb="0" eb="3">
      <t>イナワシロ</t>
    </rPh>
    <rPh sb="3" eb="7">
      <t>チイキカイハツ</t>
    </rPh>
    <rPh sb="7" eb="11">
      <t>カブシキカイシャ</t>
    </rPh>
    <phoneticPr fontId="2"/>
  </si>
  <si>
    <t>表磐梯高原開発株式会社</t>
    <rPh sb="0" eb="5">
      <t>オモテバンダイコウゲン</t>
    </rPh>
    <rPh sb="5" eb="7">
      <t>カイハツ</t>
    </rPh>
    <rPh sb="7" eb="11">
      <t>カブシキカイシャ</t>
    </rPh>
    <phoneticPr fontId="2"/>
  </si>
  <si>
    <t>横向高原開発株式会社</t>
    <rPh sb="0" eb="4">
      <t>ヨコムキコウゲン</t>
    </rPh>
    <rPh sb="4" eb="6">
      <t>カイハツ</t>
    </rPh>
    <rPh sb="6" eb="10">
      <t>カブシキカイシャ</t>
    </rPh>
    <phoneticPr fontId="2"/>
  </si>
  <si>
    <t>株式会社まちづくり猪苗代</t>
    <rPh sb="0" eb="4">
      <t>カブシキカイシャ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</si>
  <si>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</si>
  <si>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</si>
  <si>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t>
    <phoneticPr fontId="2"/>
  </si>
  <si>
    <t>教育施設整備等基金</t>
    <phoneticPr fontId="5"/>
  </si>
  <si>
    <t>地域福祉基金</t>
    <phoneticPr fontId="2"/>
  </si>
  <si>
    <t>森林環境譲与税基金</t>
    <phoneticPr fontId="2"/>
  </si>
  <si>
    <t>小野弥太郎記念育英基金</t>
    <phoneticPr fontId="2"/>
  </si>
  <si>
    <t>ふるさと水と土保全基金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</si>
  <si>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</si>
  <si>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</si>
  <si>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</si>
  <si>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</si>
  <si>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における将来負担比率は類似団体と比べて高い水準にある一方、有形固定資産減価償却率は類似団体よりも低い水準にある。将来負担比率は令和４年度と比較すると類似団体は６．９％改善し、当町においては１．３％悪化している。主な要因としては、分子となる将来負担額から控除される充当可能財源（主に充当可能基金）が減少したほか、分母となる標準財政規模も減少となったことが考えられる。有形固定資産減価償却率は令和４年度と比較すると類似団体では１．１％増加しており、当町は０．９％増加している。主な要因としては、経年劣化した公共施設に関する費用が年々増加傾向となっていることが考えられる。今後も公共施設等総合管理計画及び各個別施設計画に基づき、公共施設の適切な維持管理と老朽化対策に積極的に取組み最適化を図る必要がある。</t>
    <rPh sb="103" eb="105">
      <t>アッカ</t>
    </rPh>
    <rPh sb="153" eb="155">
      <t>ゲンショウ</t>
    </rPh>
    <rPh sb="172" eb="174">
      <t>ゲンショウ</t>
    </rPh>
    <rPh sb="220" eb="222">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</si>
  <si>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</si>
  <si>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</si>
  <si>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</si>
  <si>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</si>
  <si>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</si>
  <si>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</si>
  <si>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５年度における類似団体との比較では、将来負担比率で２８．６％、実質公債費比率で１．６％上回った。一方、当町の比率は平成２０年度をピークに減少傾向にあり、令和４年度と比較すると、将来負担比率で０．９％悪化し、実質公債費比率で０．３％の改善となった。類似団体内平均値を上回る状況が続いている要因としては、平成２５年度以降の重点施策への財源措置として一時的に内部方針を超える起債により対応してきた影響などが考えられ、統合中学校整備事業や小学校の統合による改修事業が令和５年度に完了したことから、今後は減少に転じていくと考えられる。</t>
    <rPh sb="101" eb="103">
      <t>アッカ</t>
    </rPh>
    <rPh sb="226" eb="230">
      <t>カイシュウジギョウ</t>
    </rPh>
    <rPh sb="231" eb="233">
      <t>レイワ</t>
    </rPh>
    <rPh sb="234" eb="236">
      <t>ネンド</t>
    </rPh>
    <rPh sb="237" eb="239">
      <t>カンリョウ</t>
    </rPh>
    <rPh sb="246" eb="248">
      <t>コンゴ</t>
    </rPh>
    <rPh sb="249" eb="251">
      <t>ゲンショウ</t>
    </rPh>
    <rPh sb="258" eb="259">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</si>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</sst>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extLst>
            <c:ext xmlns:c16="http://schemas.microsoft.com/office/drawing/2014/chart" uri="{C3380CC4-5D6E-409C-BE32-E72D297353CC}">
              <c16:uniqueId val="{00000000-F40C-49B1-995C-37AEC11891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67199</c:v>
                </c:pt>
                <c:pt idx="1">
                  <c:v>106392</c:v>
                </c:pt>
                <c:pt idx="2">
                  <c:v>157265</c:v>
                </c:pt>
                <c:pt idx="3">
                  <c:v>85396</c:v>
                </c:pt>
                <c:pt idx="4">
                  <c:v>128243</c:v>
                </c:pt>
              </c:numCache>
            </c:numRef>
          </c:val>
          <c:smooth val="0"/>
          <c:extLst>
            <c:ext xmlns:c16="http://schemas.microsoft.com/office/drawing/2014/chart" uri="{C3380CC4-5D6E-409C-BE32-E72D297353CC}">
              <c16:uniqueId val="{00000001-F40C-49B1-995C-37AEC11891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6.31</c:v>
                </c:pt>
                <c:pt idx="1">
                  <c:v>5.43</c:v>
                </c:pt>
                <c:pt idx="2">
                  <c:v>5.28</c:v>
                </c:pt>
                <c:pt idx="3">
                  <c:v>5.44</c:v>
                </c:pt>
                <c:pt idx="4">
                  <c:v>7.04</c:v>
                </c:pt>
              </c:numCache>
            </c:numRef>
          </c:val>
          <c:extLst>
            <c:ext xmlns:c16="http://schemas.microsoft.com/office/drawing/2014/chart" uri="{C3380CC4-5D6E-409C-BE32-E72D297353CC}">
              <c16:uniqueId val="{00000000-5944-435E-B449-DB14DCC5C9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16.11</c:v>
                </c:pt>
                <c:pt idx="1">
                  <c:v>17.170000000000002</c:v>
                </c:pt>
                <c:pt idx="2">
                  <c:v>23.05</c:v>
                </c:pt>
                <c:pt idx="3">
                  <c:v>29.55</c:v>
                </c:pt>
                <c:pt idx="4">
                  <c:v>28.06</c:v>
                </c:pt>
              </c:numCache>
            </c:numRef>
          </c:val>
          <c:extLst>
            <c:ext xmlns:c16="http://schemas.microsoft.com/office/drawing/2014/chart" uri="{C3380CC4-5D6E-409C-BE32-E72D297353CC}">
              <c16:uniqueId val="{00000001-5944-435E-B449-DB14DCC5C9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0.42</c:v>
                </c:pt>
                <c:pt idx="1">
                  <c:v>1.21</c:v>
                </c:pt>
                <c:pt idx="2">
                  <c:v>7.03</c:v>
                </c:pt>
                <c:pt idx="3">
                  <c:v>5.94</c:v>
                </c:pt>
                <c:pt idx="4">
                  <c:v>-0.03</c:v>
                </c:pt>
              </c:numCache>
            </c:numRef>
          </c:val>
          <c:smooth val="0"/>
          <c:extLst>
            <c:ext xmlns:c16="http://schemas.microsoft.com/office/drawing/2014/chart" uri="{C3380CC4-5D6E-409C-BE32-E72D297353CC}">
              <c16:uniqueId val="{00000002-5944-435E-B449-DB14DCC5C9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0.22</c:v>
                </c:pt>
                <c:pt idx="2">
                  <c:v>#N/A</c:v>
                </c:pt>
                <c:pt idx="3">
                  <c:v>0.27</c:v>
                </c:pt>
                <c:pt idx="4">
                  <c:v>#N/A</c:v>
                </c:pt>
                <c:pt idx="5">
                  <c:v>0</c:v>
                </c:pt>
                <c:pt idx="6">
                  <c:v>#N/A</c:v>
                </c:pt>
                <c:pt idx="7">
                  <c:v>0</c:v>
                </c:pt>
                <c:pt idx="8">
                  <c:v>#N/A</c:v>
                </c:pt>
                <c:pt idx="9">
                  <c:v>0.01</c:v>
                </c:pt>
              </c:numCache>
            </c:numRef>
          </c:val>
          <c:extLst>
            <c:ext xmlns:c16="http://schemas.microsoft.com/office/drawing/2014/chart" uri="{C3380CC4-5D6E-409C-BE32-E72D297353CC}">
              <c16:uniqueId val="{00000000-B549-455F-850C-E70BCC6ABD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49-455F-850C-E70BCC6ABDE2}"/>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2-B549-455F-850C-E70BCC6ABDE2}"/>
            </c:ext>
          </c:extLst>
        </c:ser>
        <c:ser>
          <c:idx val="3"/>
          <c:order val="3"/>
          <c:tx>
            <c:strRef>
              <c:f>データシート!$A$30</c:f>
              <c:strCache>
                <c:ptCount val="1"/>
                <c:pt idx="0">
                  <c:v>下水道事業会計（特定環境保全公共下水道事業）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#N/A</c:v>
                </c:pt>
                <c:pt idx="5">
                  <c:v>0.44</c:v>
                </c:pt>
                <c:pt idx="6">
                  <c:v>#N/A</c:v>
                </c:pt>
                <c:pt idx="7">
                  <c:v>0.22</c:v>
                </c:pt>
                <c:pt idx="8">
                  <c:v>#N/A</c:v>
                </c:pt>
                <c:pt idx="9">
                  <c:v>0.18</c:v>
                </c:pt>
              </c:numCache>
            </c:numRef>
          </c:val>
          <c:extLst>
            <c:ext xmlns:c16="http://schemas.microsoft.com/office/drawing/2014/chart" uri="{C3380CC4-5D6E-409C-BE32-E72D297353CC}">
              <c16:uniqueId val="{00000003-B549-455F-850C-E70BCC6ABDE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0.35</c:v>
                </c:pt>
                <c:pt idx="2">
                  <c:v>#N/A</c:v>
                </c:pt>
                <c:pt idx="3">
                  <c:v>0.4</c:v>
                </c:pt>
                <c:pt idx="4">
                  <c:v>#N/A</c:v>
                </c:pt>
                <c:pt idx="5">
                  <c:v>0.17</c:v>
                </c:pt>
                <c:pt idx="6">
                  <c:v>#N/A</c:v>
                </c:pt>
                <c:pt idx="7">
                  <c:v>0.13</c:v>
                </c:pt>
                <c:pt idx="8">
                  <c:v>#N/A</c:v>
                </c:pt>
                <c:pt idx="9">
                  <c:v>0.19</c:v>
                </c:pt>
              </c:numCache>
            </c:numRef>
          </c:val>
          <c:extLst>
            <c:ext xmlns:c16="http://schemas.microsoft.com/office/drawing/2014/chart" uri="{C3380CC4-5D6E-409C-BE32-E72D297353CC}">
              <c16:uniqueId val="{00000004-B549-455F-850C-E70BCC6ABDE2}"/>
            </c:ext>
          </c:extLst>
        </c:ser>
        <c:ser>
          <c:idx val="5"/>
          <c:order val="5"/>
          <c:tx>
            <c:strRef>
              <c:f>データシート!$A$32</c:f>
              <c:strCache>
                <c:ptCount val="1"/>
                <c:pt idx="0">
                  <c:v>下水道事業会計（農業集落排水事業）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#N/A</c:v>
                </c:pt>
                <c:pt idx="5">
                  <c:v>0.15</c:v>
                </c:pt>
                <c:pt idx="6">
                  <c:v>#N/A</c:v>
                </c:pt>
                <c:pt idx="7">
                  <c:v>0.21</c:v>
                </c:pt>
                <c:pt idx="8">
                  <c:v>#N/A</c:v>
                </c:pt>
                <c:pt idx="9">
                  <c:v>0.28000000000000003</c:v>
                </c:pt>
              </c:numCache>
            </c:numRef>
          </c:val>
          <c:extLst>
            <c:ext xmlns:c16="http://schemas.microsoft.com/office/drawing/2014/chart" uri="{C3380CC4-5D6E-409C-BE32-E72D297353CC}">
              <c16:uniqueId val="{00000005-B549-455F-850C-E70BCC6ABDE2}"/>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#N/A</c:v>
                </c:pt>
                <c:pt idx="5">
                  <c:v>0.33</c:v>
                </c:pt>
                <c:pt idx="6">
                  <c:v>#N/A</c:v>
                </c:pt>
                <c:pt idx="7">
                  <c:v>0.28999999999999998</c:v>
                </c:pt>
                <c:pt idx="8">
                  <c:v>#N/A</c:v>
                </c:pt>
                <c:pt idx="9">
                  <c:v>0.54</c:v>
                </c:pt>
              </c:numCache>
            </c:numRef>
          </c:val>
          <c:extLst>
            <c:ext xmlns:c16="http://schemas.microsoft.com/office/drawing/2014/chart" uri="{C3380CC4-5D6E-409C-BE32-E72D297353CC}">
              <c16:uniqueId val="{00000006-B549-455F-850C-E70BCC6ABDE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1.07</c:v>
                </c:pt>
                <c:pt idx="2">
                  <c:v>#N/A</c:v>
                </c:pt>
                <c:pt idx="3">
                  <c:v>1.1000000000000001</c:v>
                </c:pt>
                <c:pt idx="4">
                  <c:v>#N/A</c:v>
                </c:pt>
                <c:pt idx="5">
                  <c:v>1.86</c:v>
                </c:pt>
                <c:pt idx="6">
                  <c:v>#N/A</c:v>
                </c:pt>
                <c:pt idx="7">
                  <c:v>1.1299999999999999</c:v>
                </c:pt>
                <c:pt idx="8">
                  <c:v>#N/A</c:v>
                </c:pt>
                <c:pt idx="9">
                  <c:v>0.84</c:v>
                </c:pt>
              </c:numCache>
            </c:numRef>
          </c:val>
          <c:extLst>
            <c:ext xmlns:c16="http://schemas.microsoft.com/office/drawing/2014/chart" uri="{C3380CC4-5D6E-409C-BE32-E72D297353CC}">
              <c16:uniqueId val="{00000007-B549-455F-850C-E70BCC6ABD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6.31</c:v>
                </c:pt>
                <c:pt idx="2">
                  <c:v>#N/A</c:v>
                </c:pt>
                <c:pt idx="3">
                  <c:v>5.43</c:v>
                </c:pt>
                <c:pt idx="4">
                  <c:v>#N/A</c:v>
                </c:pt>
                <c:pt idx="5">
                  <c:v>5.28</c:v>
                </c:pt>
                <c:pt idx="6">
                  <c:v>#N/A</c:v>
                </c:pt>
                <c:pt idx="7">
                  <c:v>5.43</c:v>
                </c:pt>
                <c:pt idx="8">
                  <c:v>#N/A</c:v>
                </c:pt>
                <c:pt idx="9">
                  <c:v>7.03</c:v>
                </c:pt>
              </c:numCache>
            </c:numRef>
          </c:val>
          <c:extLst>
            <c:ext xmlns:c16="http://schemas.microsoft.com/office/drawing/2014/chart" uri="{C3380CC4-5D6E-409C-BE32-E72D297353CC}">
              <c16:uniqueId val="{00000008-B549-455F-850C-E70BCC6ABD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13.41</c:v>
                </c:pt>
                <c:pt idx="2">
                  <c:v>#N/A</c:v>
                </c:pt>
                <c:pt idx="3">
                  <c:v>13.36</c:v>
                </c:pt>
                <c:pt idx="4">
                  <c:v>#N/A</c:v>
                </c:pt>
                <c:pt idx="5">
                  <c:v>11.34</c:v>
                </c:pt>
                <c:pt idx="6">
                  <c:v>#N/A</c:v>
                </c:pt>
                <c:pt idx="7">
                  <c:v>11.13</c:v>
                </c:pt>
                <c:pt idx="8">
                  <c:v>#N/A</c:v>
                </c:pt>
                <c:pt idx="9">
                  <c:v>9.86</c:v>
                </c:pt>
              </c:numCache>
            </c:numRef>
          </c:val>
          <c:extLst>
            <c:ext xmlns:c16="http://schemas.microsoft.com/office/drawing/2014/chart" uri="{C3380CC4-5D6E-409C-BE32-E72D297353CC}">
              <c16:uniqueId val="{00000009-B549-455F-850C-E70BCC6ABD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891</c:v>
                </c:pt>
                <c:pt idx="5">
                  <c:v>903</c:v>
                </c:pt>
                <c:pt idx="8">
                  <c:v>900</c:v>
                </c:pt>
                <c:pt idx="11">
                  <c:v>923</c:v>
                </c:pt>
                <c:pt idx="14">
                  <c:v>918</c:v>
                </c:pt>
              </c:numCache>
            </c:numRef>
          </c:val>
          <c:extLst>
            <c:ext xmlns:c16="http://schemas.microsoft.com/office/drawing/2014/chart" uri="{C3380CC4-5D6E-409C-BE32-E72D297353CC}">
              <c16:uniqueId val="{00000000-EF55-4E03-912C-CF56D681B7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55-4E03-912C-CF56D681B7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55-4E03-912C-CF56D681B7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8</c:v>
                </c:pt>
                <c:pt idx="9">
                  <c:v>8</c:v>
                </c:pt>
                <c:pt idx="12">
                  <c:v>9</c:v>
                </c:pt>
              </c:numCache>
            </c:numRef>
          </c:val>
          <c:extLst>
            <c:ext xmlns:c16="http://schemas.microsoft.com/office/drawing/2014/chart" uri="{C3380CC4-5D6E-409C-BE32-E72D297353CC}">
              <c16:uniqueId val="{00000003-EF55-4E03-912C-CF56D681B7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344</c:v>
                </c:pt>
                <c:pt idx="3">
                  <c:v>359</c:v>
                </c:pt>
                <c:pt idx="6">
                  <c:v>341</c:v>
                </c:pt>
                <c:pt idx="9">
                  <c:v>323</c:v>
                </c:pt>
                <c:pt idx="12">
                  <c:v>311</c:v>
                </c:pt>
              </c:numCache>
            </c:numRef>
          </c:val>
          <c:extLst>
            <c:ext xmlns:c16="http://schemas.microsoft.com/office/drawing/2014/chart" uri="{C3380CC4-5D6E-409C-BE32-E72D297353CC}">
              <c16:uniqueId val="{00000004-EF55-4E03-912C-CF56D681B7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55-4E03-912C-CF56D681B7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55-4E03-912C-CF56D681B7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998</c:v>
                </c:pt>
                <c:pt idx="3">
                  <c:v>1019</c:v>
                </c:pt>
                <c:pt idx="6">
                  <c:v>1062</c:v>
                </c:pt>
                <c:pt idx="9">
                  <c:v>1048</c:v>
                </c:pt>
                <c:pt idx="12">
                  <c:v>1045</c:v>
                </c:pt>
              </c:numCache>
            </c:numRef>
          </c:val>
          <c:extLst>
            <c:ext xmlns:c16="http://schemas.microsoft.com/office/drawing/2014/chart" uri="{C3380CC4-5D6E-409C-BE32-E72D297353CC}">
              <c16:uniqueId val="{00000007-EF55-4E03-912C-CF56D681B7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459</c:v>
                </c:pt>
                <c:pt idx="2">
                  <c:v>#N/A</c:v>
                </c:pt>
                <c:pt idx="3">
                  <c:v>#N/A</c:v>
                </c:pt>
                <c:pt idx="4">
                  <c:v>483</c:v>
                </c:pt>
                <c:pt idx="5">
                  <c:v>#N/A</c:v>
                </c:pt>
                <c:pt idx="6">
                  <c:v>#N/A</c:v>
                </c:pt>
                <c:pt idx="7">
                  <c:v>511</c:v>
                </c:pt>
                <c:pt idx="8">
                  <c:v>#N/A</c:v>
                </c:pt>
                <c:pt idx="9">
                  <c:v>#N/A</c:v>
                </c:pt>
                <c:pt idx="10">
                  <c:v>456</c:v>
                </c:pt>
                <c:pt idx="11">
                  <c:v>#N/A</c:v>
                </c:pt>
                <c:pt idx="12">
                  <c:v>#N/A</c:v>
                </c:pt>
                <c:pt idx="13">
                  <c:v>447</c:v>
                </c:pt>
                <c:pt idx="14">
                  <c:v>#N/A</c:v>
                </c:pt>
              </c:numCache>
            </c:numRef>
          </c:val>
          <c:smooth val="0"/>
          <c:extLst>
            <c:ext xmlns:c16="http://schemas.microsoft.com/office/drawing/2014/chart" uri="{C3380CC4-5D6E-409C-BE32-E72D297353CC}">
              <c16:uniqueId val="{00000008-EF55-4E03-912C-CF56D681B7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8675</c:v>
                </c:pt>
                <c:pt idx="5">
                  <c:v>8758</c:v>
                </c:pt>
                <c:pt idx="8">
                  <c:v>8767</c:v>
                </c:pt>
                <c:pt idx="11">
                  <c:v>8500</c:v>
                </c:pt>
                <c:pt idx="14">
                  <c:v>8370</c:v>
                </c:pt>
              </c:numCache>
            </c:numRef>
          </c:val>
          <c:extLst>
            <c:ext xmlns:c16="http://schemas.microsoft.com/office/drawing/2014/chart" uri="{C3380CC4-5D6E-409C-BE32-E72D297353CC}">
              <c16:uniqueId val="{00000000-CD3B-4846-9C8F-B156B9FD4F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404</c:v>
                </c:pt>
                <c:pt idx="5">
                  <c:v>358</c:v>
                </c:pt>
                <c:pt idx="8">
                  <c:v>311</c:v>
                </c:pt>
                <c:pt idx="11">
                  <c:v>272</c:v>
                </c:pt>
                <c:pt idx="14">
                  <c:v>225</c:v>
                </c:pt>
              </c:numCache>
            </c:numRef>
          </c:val>
          <c:extLst>
            <c:ext xmlns:c16="http://schemas.microsoft.com/office/drawing/2014/chart" uri="{C3380CC4-5D6E-409C-BE32-E72D297353CC}">
              <c16:uniqueId val="{00000001-CD3B-4846-9C8F-B156B9FD4F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2054</c:v>
                </c:pt>
                <c:pt idx="5">
                  <c:v>2359</c:v>
                </c:pt>
                <c:pt idx="8">
                  <c:v>2570</c:v>
                </c:pt>
                <c:pt idx="11">
                  <c:v>2953</c:v>
                </c:pt>
                <c:pt idx="14">
                  <c:v>2551</c:v>
                </c:pt>
              </c:numCache>
            </c:numRef>
          </c:val>
          <c:extLst>
            <c:ext xmlns:c16="http://schemas.microsoft.com/office/drawing/2014/chart" uri="{C3380CC4-5D6E-409C-BE32-E72D297353CC}">
              <c16:uniqueId val="{00000002-CD3B-4846-9C8F-B156B9FD4F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3B-4846-9C8F-B156B9FD4F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3B-4846-9C8F-B156B9FD4F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3B-4846-9C8F-B156B9FD4F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919</c:v>
                </c:pt>
                <c:pt idx="3">
                  <c:v>842</c:v>
                </c:pt>
                <c:pt idx="6">
                  <c:v>782</c:v>
                </c:pt>
                <c:pt idx="9">
                  <c:v>720</c:v>
                </c:pt>
                <c:pt idx="12">
                  <c:v>693</c:v>
                </c:pt>
              </c:numCache>
            </c:numRef>
          </c:val>
          <c:extLst>
            <c:ext xmlns:c16="http://schemas.microsoft.com/office/drawing/2014/chart" uri="{C3380CC4-5D6E-409C-BE32-E72D297353CC}">
              <c16:uniqueId val="{00000006-CD3B-4846-9C8F-B156B9FD4F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c:v>
                </c:pt>
                <c:pt idx="3">
                  <c:v>30</c:v>
                </c:pt>
                <c:pt idx="6">
                  <c:v>44</c:v>
                </c:pt>
                <c:pt idx="9">
                  <c:v>44</c:v>
                </c:pt>
                <c:pt idx="12">
                  <c:v>67</c:v>
                </c:pt>
              </c:numCache>
            </c:numRef>
          </c:val>
          <c:extLst>
            <c:ext xmlns:c16="http://schemas.microsoft.com/office/drawing/2014/chart" uri="{C3380CC4-5D6E-409C-BE32-E72D297353CC}">
              <c16:uniqueId val="{00000007-CD3B-4846-9C8F-B156B9FD4F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4017</c:v>
                </c:pt>
                <c:pt idx="3">
                  <c:v>4038</c:v>
                </c:pt>
                <c:pt idx="6">
                  <c:v>3774</c:v>
                </c:pt>
                <c:pt idx="9">
                  <c:v>3609</c:v>
                </c:pt>
                <c:pt idx="12">
                  <c:v>3172</c:v>
                </c:pt>
              </c:numCache>
            </c:numRef>
          </c:val>
          <c:extLst>
            <c:ext xmlns:c16="http://schemas.microsoft.com/office/drawing/2014/chart" uri="{C3380CC4-5D6E-409C-BE32-E72D297353CC}">
              <c16:uniqueId val="{00000008-CD3B-4846-9C8F-B156B9FD4F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3B-4846-9C8F-B156B9FD4F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8544</c:v>
                </c:pt>
                <c:pt idx="3">
                  <c:v>8735</c:v>
                </c:pt>
                <c:pt idx="6">
                  <c:v>8820</c:v>
                </c:pt>
                <c:pt idx="9">
                  <c:v>8686</c:v>
                </c:pt>
                <c:pt idx="12">
                  <c:v>8584</c:v>
                </c:pt>
              </c:numCache>
            </c:numRef>
          </c:val>
          <c:extLst>
            <c:ext xmlns:c16="http://schemas.microsoft.com/office/drawing/2014/chart" uri="{C3380CC4-5D6E-409C-BE32-E72D297353CC}">
              <c16:uniqueId val="{0000000A-CD3B-4846-9C8F-B156B9FD4F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2375</c:v>
                </c:pt>
                <c:pt idx="2">
                  <c:v>#N/A</c:v>
                </c:pt>
                <c:pt idx="3">
                  <c:v>#N/A</c:v>
                </c:pt>
                <c:pt idx="4">
                  <c:v>2171</c:v>
                </c:pt>
                <c:pt idx="5">
                  <c:v>#N/A</c:v>
                </c:pt>
                <c:pt idx="6">
                  <c:v>#N/A</c:v>
                </c:pt>
                <c:pt idx="7">
                  <c:v>1773</c:v>
                </c:pt>
                <c:pt idx="8">
                  <c:v>#N/A</c:v>
                </c:pt>
                <c:pt idx="9">
                  <c:v>#N/A</c:v>
                </c:pt>
                <c:pt idx="10">
                  <c:v>1334</c:v>
                </c:pt>
                <c:pt idx="11">
                  <c:v>#N/A</c:v>
                </c:pt>
                <c:pt idx="12">
                  <c:v>#N/A</c:v>
                </c:pt>
                <c:pt idx="13">
                  <c:v>1369</c:v>
                </c:pt>
                <c:pt idx="14">
                  <c:v>#N/A</c:v>
                </c:pt>
              </c:numCache>
            </c:numRef>
          </c:val>
          <c:smooth val="0"/>
          <c:extLst>
            <c:ext xmlns:c16="http://schemas.microsoft.com/office/drawing/2014/chart" uri="{C3380CC4-5D6E-409C-BE32-E72D297353CC}">
              <c16:uniqueId val="{0000000B-CD3B-4846-9C8F-B156B9FD4F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1342</c:v>
                </c:pt>
                <c:pt idx="1">
                  <c:v>1678</c:v>
                </c:pt>
                <c:pt idx="2">
                  <c:v>1587</c:v>
                </c:pt>
              </c:numCache>
            </c:numRef>
          </c:val>
          <c:extLst>
            <c:ext xmlns:c16="http://schemas.microsoft.com/office/drawing/2014/chart" uri="{C3380CC4-5D6E-409C-BE32-E72D297353CC}">
              <c16:uniqueId val="{00000000-E1C6-46BA-A29C-CD5C4C0AA0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E1C6-46BA-A29C-CD5C4C0AA0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804</c:v>
                </c:pt>
                <c:pt idx="1">
                  <c:v>860</c:v>
                </c:pt>
                <c:pt idx="2">
                  <c:v>488</c:v>
                </c:pt>
              </c:numCache>
            </c:numRef>
          </c:val>
          <c:extLst>
            <c:ext xmlns:c16="http://schemas.microsoft.com/office/drawing/2014/chart" uri="{C3380CC4-5D6E-409C-BE32-E72D297353CC}">
              <c16:uniqueId val="{00000002-E1C6-46BA-A29C-CD5C4C0AA0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{C2189C09-F411-42E5-9F9D-E125B775BCA2}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B70-46E7-92F8-38C14A54EE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{58E7BD60-1B08-4F56-8745-71BF1C533712}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70-46E7-92F8-38C14A54EE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{6C216E56-D51F-4D99-B2AD-A756A863B0B5}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70-46E7-92F8-38C14A54EE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{F645F07D-30D3-4995-AFFC-1E63F7A4BB42}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70-46E7-92F8-38C14A54EE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{948713BF-B2F0-46AD-93C2-2ED3C175DB09}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70-46E7-92F8-38C14A54EEA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{48F47DA3-7053-4CA9-9641-ECD8A79278A3}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B70-46E7-92F8-38C14A54EEA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{CD2E998C-0DF1-48AF-8120-FB437BCC6F0A}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B70-46E7-92F8-38C14A54EEA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{46098764-6D80-4F6B-A04F-E4C348984DDE}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B70-46E7-92F8-38C14A54EEA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{79E43697-055A-42B8-8914-E1F0BAF903A9}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B70-46E7-92F8-38C14A54EE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59.3</c:v>
                </c:pt>
                <c:pt idx="16">
                  <c:v>59.1</c:v>
                </c:pt>
                <c:pt idx="24">
                  <c:v>60.9</c:v>
                </c:pt>
                <c:pt idx="32">
                  <c:v>61.8</c:v>
                </c:pt>
              </c:numCache>
            </c:numRef>
          </c:xVal>
          <c:yVal>
            <c:numRef>
              <c:f>公会計指標分析・財政指標組合せ分析表!$BP$51:$DC$51</c:f>
              <c:numCache>
                <c:formatCode>#,##0.0;"▲ "#,##0.0</c:formatCode>
                <c:ptCount val="40"/>
                <c:pt idx="0">
                  <c:v>54</c:v>
                </c:pt>
                <c:pt idx="8">
                  <c:v>46.8</c:v>
                </c:pt>
                <c:pt idx="16">
                  <c:v>35.6</c:v>
                </c:pt>
                <c:pt idx="24">
                  <c:v>27.7</c:v>
                </c:pt>
                <c:pt idx="32">
                  <c:v>28.6</c:v>
                </c:pt>
              </c:numCache>
            </c:numRef>
          </c:yVal>
          <c:smooth val="0"/>
          <c:extLst>
            <c:ext xmlns:c16="http://schemas.microsoft.com/office/drawing/2014/chart" uri="{C3380CC4-5D6E-409C-BE32-E72D297353CC}">
              <c16:uniqueId val="{00000009-FB70-46E7-92F8-38C14A54EE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{B74AC149-3C6E-4619-86CE-3EF3A29F3433}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B70-46E7-92F8-38C14A54EE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{735036DC-A0A7-4C33-A21B-38331882ABA4}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70-46E7-92F8-38C14A54EE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{14A5612F-3FC3-4591-A849-C3F716886F09}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70-46E7-92F8-38C14A54EE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{892C5163-A460-4A7C-A9DC-A100FE4F6C96}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70-46E7-92F8-38C14A54EE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{629D6A15-5339-49B5-ABC6-00DE47C204C5}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70-46E7-92F8-38C14A54EEA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{788CFB5B-6AED-4DF4-B304-91C39C7BAE87}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B70-46E7-92F8-38C14A54EEA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{A3F3DD46-7588-4EE0-8751-A1B7929995D4}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B70-46E7-92F8-38C14A54EEA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{C246C32C-583F-4ED0-805A-028BA8F9C883}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B70-46E7-92F8-38C14A54EEA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{263A9C76-196E-4B8A-BADC-46B2CB5DE623}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B70-46E7-92F8-38C14A54EE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FB70-46E7-92F8-38C14A54EEAF}"/>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{9613AF40-9D7B-4AD1-8E5E-919EDAE6127F}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B51-4D58-8BEB-A648AF0600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{42554CC5-A495-4A42-ABDC-80C3A366909D}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51-4D58-8BEB-A648AF0600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{D4A495E5-8BD8-4D1C-B238-FB11795FB411}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51-4D58-8BEB-A648AF0600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{8AD05D20-B111-40A8-8CA7-CD7E60265153}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51-4D58-8BEB-A648AF0600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{80200602-EB57-4B83-9F75-87CD0178B362}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51-4D58-8BEB-A648AF06009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{A2F7C9F8-198C-418C-B4BA-1281BF576EF9}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B51-4D58-8BEB-A648AF06009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{94D90722-0B24-45F1-8E75-831B780187B7}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B51-4D58-8BEB-A648AF06009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{C41C5E5C-AA47-4E81-B274-1D4D0F2D1E63}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B51-4D58-8BEB-A648AF06009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{BEEAF9AB-5A2D-4D13-9E63-99462395C59D}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B51-4D58-8BEB-A648AF0600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10.7</c:v>
                </c:pt>
                <c:pt idx="16">
                  <c:v>10.3</c:v>
                </c:pt>
                <c:pt idx="24">
                  <c:v>10</c:v>
                </c:pt>
                <c:pt idx="32">
                  <c:v>9.6999999999999993</c:v>
                </c:pt>
              </c:numCache>
            </c:numRef>
          </c:xVal>
          <c:yVal>
            <c:numRef>
              <c:f>公会計指標分析・財政指標組合せ分析表!$BP$73:$DC$73</c:f>
              <c:numCache>
                <c:formatCode>#,##0.0;"▲ "#,##0.0</c:formatCode>
                <c:ptCount val="40"/>
                <c:pt idx="0">
                  <c:v>54</c:v>
                </c:pt>
                <c:pt idx="8">
                  <c:v>46.8</c:v>
                </c:pt>
                <c:pt idx="16">
                  <c:v>35.6</c:v>
                </c:pt>
                <c:pt idx="24">
                  <c:v>27.7</c:v>
                </c:pt>
                <c:pt idx="32">
                  <c:v>28.6</c:v>
                </c:pt>
              </c:numCache>
            </c:numRef>
          </c:yVal>
          <c:smooth val="0"/>
          <c:extLst>
            <c:ext xmlns:c16="http://schemas.microsoft.com/office/drawing/2014/chart" uri="{C3380CC4-5D6E-409C-BE32-E72D297353CC}">
              <c16:uniqueId val="{00000009-CB51-4D58-8BEB-A648AF0600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{08A96A7B-4C6C-48F4-B118-4A966C561102}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B51-4D58-8BEB-A648AF0600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{AB7A22A6-17FB-484F-9E05-5C352C407A86}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51-4D58-8BEB-A648AF0600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{3C00DEF2-CA62-4678-BE1C-870B19497CEB}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51-4D58-8BEB-A648AF0600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{7728D870-24D2-4FB3-9EB2-9CD39C92FEB8}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51-4D58-8BEB-A648AF0600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{61E0ABED-81EA-45AE-8EF9-1894F7029102}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51-4D58-8BEB-A648AF06009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{EE2E484B-CC1D-4C9D-8D21-DDD9ED1BFA8E}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B51-4D58-8BEB-A648AF06009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{ABD5A50A-3577-4192-A283-101264BB7B99}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B51-4D58-8BEB-A648AF060091}"/>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{243896A5-543D-4CFC-B48C-8F1849E11913}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B51-4D58-8BEB-A648AF060091}"/>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{8AED6DE4-357B-4645-B7A6-6FBD8629FC9D}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B51-4D58-8BEB-A648AF0600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CB51-4D58-8BEB-A648AF060091}"/>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令和５年度は、元利償還金（繰上償還額等を除く）が前年度比</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1,045</a:t>
          </a:r>
          <a:r>
            <a:rPr kumimoji="1" lang="ja-JP" altLang="en-US" sz="1400">
              <a:latin typeface="ＭＳ ゴシック" pitchFamily="49" charset="-128"/>
              <a:ea typeface="ＭＳ ゴシック" pitchFamily="49" charset="-128"/>
            </a:rPr>
            <a:t>百万円となった。公営企業に要する経費の財源とする地方債の償還の財源に充てたと認められる繰入金は、水道事業で増となったものの、病院事業、下水道事業において減となったことから前年度比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百万円減になった。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標準税収入額等の増、普通交付税及び臨時財政対策債発行可能額の減により、単年度実質公債費比率で</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ポイント、過去３年平均は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％となった。今後も健全化比率の状況に十分注意を払いながら、財源確保を図っていく。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令和５年度の将来負担比率は</a:t>
          </a:r>
          <a:r>
            <a:rPr kumimoji="1" lang="en-US" altLang="ja-JP" sz="1400">
              <a:latin typeface="ＭＳ ゴシック" pitchFamily="49" charset="-128"/>
              <a:ea typeface="ＭＳ ゴシック" pitchFamily="49" charset="-128"/>
            </a:rPr>
            <a:t>28.6</a:t>
          </a:r>
          <a:r>
            <a:rPr kumimoji="1" lang="ja-JP" altLang="en-US" sz="1400">
              <a:latin typeface="ＭＳ ゴシック" pitchFamily="49" charset="-128"/>
              <a:ea typeface="ＭＳ ゴシック" pitchFamily="49" charset="-128"/>
            </a:rPr>
            <a:t>％で、前年度を</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ポイント上回った。将来負担額の内訳は、地方債の現在高が</a:t>
          </a:r>
          <a:r>
            <a:rPr kumimoji="1" lang="en-US" altLang="ja-JP" sz="1400">
              <a:latin typeface="ＭＳ ゴシック" pitchFamily="49" charset="-128"/>
              <a:ea typeface="ＭＳ ゴシック" pitchFamily="49" charset="-128"/>
            </a:rPr>
            <a:t>68.6</a:t>
          </a:r>
          <a:r>
            <a:rPr kumimoji="1" lang="ja-JP" altLang="en-US" sz="1400">
              <a:latin typeface="ＭＳ ゴシック" pitchFamily="49" charset="-128"/>
              <a:ea typeface="ＭＳ ゴシック" pitchFamily="49" charset="-128"/>
            </a:rPr>
            <a:t>％、公営企業債等繰入見込額と合わせると</a:t>
          </a:r>
          <a:r>
            <a:rPr kumimoji="1" lang="en-US" altLang="ja-JP" sz="1400">
              <a:latin typeface="ＭＳ ゴシック" pitchFamily="49" charset="-128"/>
              <a:ea typeface="ＭＳ ゴシック" pitchFamily="49" charset="-128"/>
            </a:rPr>
            <a:t>93.9</a:t>
          </a:r>
          <a:r>
            <a:rPr kumimoji="1" lang="ja-JP" altLang="en-US" sz="1400">
              <a:latin typeface="ＭＳ ゴシック" pitchFamily="49" charset="-128"/>
              <a:ea typeface="ＭＳ ゴシック" pitchFamily="49" charset="-128"/>
            </a:rPr>
            <a:t>％を占めている。</a:t>
          </a:r>
        </a:p>
        <a:p>
          <a:r>
            <a:rPr kumimoji="1" lang="ja-JP" altLang="en-US" sz="1400">
              <a:latin typeface="ＭＳ ゴシック" pitchFamily="49" charset="-128"/>
              <a:ea typeface="ＭＳ ゴシック" pitchFamily="49" charset="-128"/>
            </a:rPr>
            <a:t>　地方債の現在高は発行抑制や繰上償還等の実施により順調に減少してきたが、令和２年度からは統合中学校整備事業により一時的に増加に転じた。しかしながら、当該事業の完了により令和４年度以降再び減少となっている。</a:t>
          </a:r>
        </a:p>
        <a:p>
          <a:r>
            <a:rPr kumimoji="1" lang="ja-JP" altLang="en-US" sz="1400">
              <a:latin typeface="ＭＳ ゴシック" pitchFamily="49" charset="-128"/>
              <a:ea typeface="ＭＳ ゴシック" pitchFamily="49" charset="-128"/>
            </a:rPr>
            <a:t>　将来的には過疎対策事業債等の基準財政需要額に算入される起債を中心におこなうことにより、概ね現在の比率と同程度で推移する見通しである。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90,890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千円、統合小学校及び中学校整備事業に教育施設整備等基金から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388,781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千円、そば大豆等刈取機械整備基金から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千円等を積み立てたことにより、基金全体では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463,162</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・財政調整基金は、標準財政規模の１０％を保持するよう努める。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・教育施設整備等基金は、各種教育施設整備事業等の財源として計画的に取り崩しを予定しているため減少する見込み。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・教育施設整備等基金：教育施設の整備等に要する資金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その他高齢者の保健福祉の増進に関する事業に要する資金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・小野弥太郎記念育英基金：奨学資金貸与に要する資金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・そば大豆等刈取機械整備基金：そば、大豆等の刈取機械整備に充てる資金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・森林環境譲与税基金：森林の整備並びに森林の整備を担うべき人材の育成及び確保、森林の有する公益的機能に関する普及啓発、</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木材の利用の促進その他の森林整備の促進に要する資金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・中津川渓谷レストハウス基金：レストハウス施設の改修等に要する資金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・教育施設整備等基金：今後の事業に備え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千円を積立てた一方、統合小学校及び中学校整備事業へ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388,781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・小野弥太郎記念育英基金：奨学資金貸付金の財源とするため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・森林環境譲与税基金：森林整備促進事業等の財源とするため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・そば大豆等刈取機械整備基金：そば大豆等刈取機械整備等の財源とするため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・中津川渓谷レストハウス基金：施設改修等の財源とするため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・教育施設整備等基金：各種教育施設整備事業等の財源として計画的に取り崩しを予定。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・その他特定目的基金全体：各施設等の長寿命化事業に見込まれる特定の財政支出に備え、一定額を確保していく。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・大規模事業等の財源として取り崩したため減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・財政調整基金の残高は、標準財政規模の１０％を保持するように努める。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・基金利子の積み立てによる微増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・当面は大幅な変動はない見込みだが、金利変動等の公債費償還リスクに備え確保に努める。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年度における有形固定資産減価償却率は６</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％であり、令和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年度と比較すると</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％増加している。また、令和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年度における類似団体との比較では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にある。現在の施設が老朽化し、今後も有形固定資産減価償却率は上昇する予想である。公共施設等総合管理計画及び各個別施設計画に基づき、施設ごとの実態・使用可能年数を考慮しながら、老朽化した施設の除却や施設の統廃合を進めるよう努め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4" name="有形固定資産減価償却率平均値テキスト"/>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9" name="フローチャート: 判断 78"/>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115253</xdr:rowOff>
    </xdr:from>
    <xdr:to>
      <xdr:col>23</xdr:col>
      <xdr:colOff>136525</xdr:colOff>
      <xdr:row>31</xdr:row>
      <xdr:rowOff>45403</xdr:rowOff>
    </xdr:to>
    <xdr:sp macro="" textlink="">
      <xdr:nvSpPr>
        <xdr:cNvPr id="85" name="楕円 84"/>
        <xdr:cNvSpPr/>
      </xdr:nvSpPr>
      <xdr:spPr>
        <a:xfrm>
          <a:off x="47117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138130</xdr:rowOff>
    </xdr:from>
    <xdr:ext cx="405111" cy="259045"/>
    <xdr:sp macro="" textlink="">
      <xdr:nvSpPr>
        <xdr:cNvPr id="86" name="有形固定資産減価償却率該当値テキスト"/>
        <xdr:cNvSpPr txBox="1"/>
      </xdr:nvSpPr>
      <xdr:spPr>
        <a:xfrm>
          <a:off x="4813300" y="588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90964</xdr:rowOff>
    </xdr:from>
    <xdr:to>
      <xdr:col>19</xdr:col>
      <xdr:colOff>187325</xdr:colOff>
      <xdr:row>31</xdr:row>
      <xdr:rowOff>21114</xdr:rowOff>
    </xdr:to>
    <xdr:sp macro="" textlink="">
      <xdr:nvSpPr>
        <xdr:cNvPr id="87" name="楕円 86"/>
        <xdr:cNvSpPr/>
      </xdr:nvSpPr>
      <xdr:spPr>
        <a:xfrm>
          <a:off x="4000500" y="6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141764</xdr:rowOff>
    </xdr:from>
    <xdr:to>
      <xdr:col>23</xdr:col>
      <xdr:colOff>85725</xdr:colOff>
      <xdr:row>30</xdr:row>
      <xdr:rowOff>166053</xdr:rowOff>
    </xdr:to>
    <xdr:cxnSp macro="">
      <xdr:nvCxnSpPr>
        <xdr:cNvPr id="88" name="直線コネクタ 87"/>
        <xdr:cNvCxnSpPr/>
      </xdr:nvCxnSpPr>
      <xdr:spPr>
        <a:xfrm>
          <a:off x="4051300" y="6056789"/>
          <a:ext cx="711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42386</xdr:rowOff>
    </xdr:from>
    <xdr:to>
      <xdr:col>15</xdr:col>
      <xdr:colOff>187325</xdr:colOff>
      <xdr:row>30</xdr:row>
      <xdr:rowOff>143986</xdr:rowOff>
    </xdr:to>
    <xdr:sp macro="" textlink="">
      <xdr:nvSpPr>
        <xdr:cNvPr id="89" name="楕円 88"/>
        <xdr:cNvSpPr/>
      </xdr:nvSpPr>
      <xdr:spPr>
        <a:xfrm>
          <a:off x="3238500" y="59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93186</xdr:rowOff>
    </xdr:from>
    <xdr:to>
      <xdr:col>19</xdr:col>
      <xdr:colOff>136525</xdr:colOff>
      <xdr:row>30</xdr:row>
      <xdr:rowOff>141764</xdr:rowOff>
    </xdr:to>
    <xdr:cxnSp macro="">
      <xdr:nvCxnSpPr>
        <xdr:cNvPr id="90" name="直線コネクタ 89"/>
        <xdr:cNvCxnSpPr/>
      </xdr:nvCxnSpPr>
      <xdr:spPr>
        <a:xfrm>
          <a:off x="3289300" y="6008211"/>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47784</xdr:rowOff>
    </xdr:from>
    <xdr:to>
      <xdr:col>11</xdr:col>
      <xdr:colOff>187325</xdr:colOff>
      <xdr:row>30</xdr:row>
      <xdr:rowOff>149384</xdr:rowOff>
    </xdr:to>
    <xdr:sp macro="" textlink="">
      <xdr:nvSpPr>
        <xdr:cNvPr id="91" name="楕円 90"/>
        <xdr:cNvSpPr/>
      </xdr:nvSpPr>
      <xdr:spPr>
        <a:xfrm>
          <a:off x="2476500" y="59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93186</xdr:rowOff>
    </xdr:from>
    <xdr:to>
      <xdr:col>15</xdr:col>
      <xdr:colOff>136525</xdr:colOff>
      <xdr:row>30</xdr:row>
      <xdr:rowOff>98584</xdr:rowOff>
    </xdr:to>
    <xdr:cxnSp macro="">
      <xdr:nvCxnSpPr>
        <xdr:cNvPr id="92" name="直線コネクタ 91"/>
        <xdr:cNvCxnSpPr/>
      </xdr:nvCxnSpPr>
      <xdr:spPr>
        <a:xfrm flipV="1">
          <a:off x="2527300" y="6008211"/>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93" name="楕円 92"/>
        <xdr:cNvSpPr/>
      </xdr:nvSpPr>
      <xdr:spPr>
        <a:xfrm>
          <a:off x="1714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98584</xdr:rowOff>
    </xdr:to>
    <xdr:cxnSp macro="">
      <xdr:nvCxnSpPr>
        <xdr:cNvPr id="94" name="直線コネクタ 93"/>
        <xdr:cNvCxnSpPr/>
      </xdr:nvCxnSpPr>
      <xdr:spPr>
        <a:xfrm>
          <a:off x="1765300" y="5956935"/>
          <a:ext cx="7620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5" name="n_1aveValue有形固定資産減価償却率"/>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96" name="n_2aveValue有形固定資産減価償却率"/>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aveValue有形固定資産減価償却率"/>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8" name="n_4aveValue有形固定資産減価償却率"/>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37641</xdr:rowOff>
    </xdr:from>
    <xdr:ext cx="405111" cy="259045"/>
    <xdr:sp macro="" textlink="">
      <xdr:nvSpPr>
        <xdr:cNvPr id="99" name="n_1mainValue有形固定資産減価償却率"/>
        <xdr:cNvSpPr txBox="1"/>
      </xdr:nvSpPr>
      <xdr:spPr>
        <a:xfrm>
          <a:off x="38360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160513</xdr:rowOff>
    </xdr:from>
    <xdr:ext cx="405111" cy="259045"/>
    <xdr:sp macro="" textlink="">
      <xdr:nvSpPr>
        <xdr:cNvPr id="100" name="n_2mainValue有形固定資産減価償却率"/>
        <xdr:cNvSpPr txBox="1"/>
      </xdr:nvSpPr>
      <xdr:spPr>
        <a:xfrm>
          <a:off x="3086744" y="573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101" name="n_3mainValue有形固定資産減価償却率"/>
        <xdr:cNvSpPr txBox="1"/>
      </xdr:nvSpPr>
      <xdr:spPr>
        <a:xfrm>
          <a:off x="2324744" y="57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102" name="n_4mainValue有形固定資産減価償却率"/>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平成２５年度から２９年度にかけて実施された重点施策（ひまわりこども園、多機能型道の駅整備事業）への財源措置として一時的に内部方針を超える起債により対応してきたところであるが、債務償還可能年数は類似団体平均を下回っている状況にある。これは、償還期間が短期間に設定される過疎対策事業債を中心に対応したことによるものと分析されるが、令和３年度より実施している統合中学校整備事業</a:t>
          </a:r>
          <a:r>
            <a:rPr kumimoji="1" lang="ja-JP" altLang="en-US" sz="900">
              <a:solidFill>
                <a:schemeClr val="dk1"/>
              </a:solidFill>
              <a:effectLst/>
              <a:latin typeface="+mn-lt"/>
              <a:ea typeface="+mn-ea"/>
              <a:cs typeface="+mn-cs"/>
            </a:rPr>
            <a:t>（屋内・屋外運動場の整備）や統合小学校改修事業（校舎、屋内運動場の改修）</a:t>
          </a:r>
          <a:r>
            <a:rPr kumimoji="1" lang="ja-JP" altLang="ja-JP" sz="900">
              <a:solidFill>
                <a:schemeClr val="dk1"/>
              </a:solidFill>
              <a:effectLst/>
              <a:latin typeface="+mn-lt"/>
              <a:ea typeface="+mn-ea"/>
              <a:cs typeface="+mn-cs"/>
            </a:rPr>
            <a:t>において、今後、が予定されており、再度方針を超える起債が予定されるため、今後若干の上昇が見込まれる。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3" name="フローチャート: 判断 142"/>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139464</xdr:rowOff>
    </xdr:from>
    <xdr:to>
      <xdr:col>76</xdr:col>
      <xdr:colOff>73025</xdr:colOff>
      <xdr:row>31</xdr:row>
      <xdr:rowOff>69614</xdr:rowOff>
    </xdr:to>
    <xdr:sp macro="" textlink="">
      <xdr:nvSpPr>
        <xdr:cNvPr id="149" name="楕円 148"/>
        <xdr:cNvSpPr/>
      </xdr:nvSpPr>
      <xdr:spPr>
        <a:xfrm>
          <a:off x="14744700" y="60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117891</xdr:rowOff>
    </xdr:from>
    <xdr:ext cx="469744" cy="259045"/>
    <xdr:sp macro="" textlink="">
      <xdr:nvSpPr>
        <xdr:cNvPr id="150" name="債務償還比率該当値テキスト"/>
        <xdr:cNvSpPr txBox="1"/>
      </xdr:nvSpPr>
      <xdr:spPr>
        <a:xfrm>
          <a:off x="14846300" y="603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68988</xdr:rowOff>
    </xdr:from>
    <xdr:to>
      <xdr:col>72</xdr:col>
      <xdr:colOff>123825</xdr:colOff>
      <xdr:row>30</xdr:row>
      <xdr:rowOff>170588</xdr:rowOff>
    </xdr:to>
    <xdr:sp macro="" textlink="">
      <xdr:nvSpPr>
        <xdr:cNvPr id="151" name="楕円 150"/>
        <xdr:cNvSpPr/>
      </xdr:nvSpPr>
      <xdr:spPr>
        <a:xfrm>
          <a:off x="14033500" y="59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119788</xdr:rowOff>
    </xdr:from>
    <xdr:to>
      <xdr:col>76</xdr:col>
      <xdr:colOff>22225</xdr:colOff>
      <xdr:row>31</xdr:row>
      <xdr:rowOff>18814</xdr:rowOff>
    </xdr:to>
    <xdr:cxnSp macro="">
      <xdr:nvCxnSpPr>
        <xdr:cNvPr id="152" name="直線コネクタ 151"/>
        <xdr:cNvCxnSpPr/>
      </xdr:nvCxnSpPr>
      <xdr:spPr>
        <a:xfrm>
          <a:off x="14084300" y="6034813"/>
          <a:ext cx="711200" cy="7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8536</xdr:rowOff>
    </xdr:from>
    <xdr:to>
      <xdr:col>68</xdr:col>
      <xdr:colOff>123825</xdr:colOff>
      <xdr:row>30</xdr:row>
      <xdr:rowOff>110136</xdr:rowOff>
    </xdr:to>
    <xdr:sp macro="" textlink="">
      <xdr:nvSpPr>
        <xdr:cNvPr id="153" name="楕円 152"/>
        <xdr:cNvSpPr/>
      </xdr:nvSpPr>
      <xdr:spPr>
        <a:xfrm>
          <a:off x="13271500" y="59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59336</xdr:rowOff>
    </xdr:from>
    <xdr:to>
      <xdr:col>72</xdr:col>
      <xdr:colOff>73025</xdr:colOff>
      <xdr:row>30</xdr:row>
      <xdr:rowOff>119788</xdr:rowOff>
    </xdr:to>
    <xdr:cxnSp macro="">
      <xdr:nvCxnSpPr>
        <xdr:cNvPr id="154" name="直線コネクタ 153"/>
        <xdr:cNvCxnSpPr/>
      </xdr:nvCxnSpPr>
      <xdr:spPr>
        <a:xfrm>
          <a:off x="13322300" y="5974361"/>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26153</xdr:rowOff>
    </xdr:from>
    <xdr:to>
      <xdr:col>64</xdr:col>
      <xdr:colOff>123825</xdr:colOff>
      <xdr:row>31</xdr:row>
      <xdr:rowOff>127753</xdr:rowOff>
    </xdr:to>
    <xdr:sp macro="" textlink="">
      <xdr:nvSpPr>
        <xdr:cNvPr id="155" name="楕円 154"/>
        <xdr:cNvSpPr/>
      </xdr:nvSpPr>
      <xdr:spPr>
        <a:xfrm>
          <a:off x="12509500" y="61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59336</xdr:rowOff>
    </xdr:from>
    <xdr:to>
      <xdr:col>68</xdr:col>
      <xdr:colOff>73025</xdr:colOff>
      <xdr:row>31</xdr:row>
      <xdr:rowOff>76953</xdr:rowOff>
    </xdr:to>
    <xdr:cxnSp macro="">
      <xdr:nvCxnSpPr>
        <xdr:cNvPr id="156" name="直線コネクタ 155"/>
        <xdr:cNvCxnSpPr/>
      </xdr:nvCxnSpPr>
      <xdr:spPr>
        <a:xfrm flipV="1">
          <a:off x="12560300" y="5974361"/>
          <a:ext cx="762000" cy="1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98788</xdr:rowOff>
    </xdr:from>
    <xdr:to>
      <xdr:col>60</xdr:col>
      <xdr:colOff>123825</xdr:colOff>
      <xdr:row>32</xdr:row>
      <xdr:rowOff>28938</xdr:rowOff>
    </xdr:to>
    <xdr:sp macro="" textlink="">
      <xdr:nvSpPr>
        <xdr:cNvPr id="157" name="楕円 156"/>
        <xdr:cNvSpPr/>
      </xdr:nvSpPr>
      <xdr:spPr>
        <a:xfrm>
          <a:off x="11747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76953</xdr:rowOff>
    </xdr:from>
    <xdr:to>
      <xdr:col>64</xdr:col>
      <xdr:colOff>73025</xdr:colOff>
      <xdr:row>31</xdr:row>
      <xdr:rowOff>149588</xdr:rowOff>
    </xdr:to>
    <xdr:cxnSp macro="">
      <xdr:nvCxnSpPr>
        <xdr:cNvPr id="158" name="直線コネクタ 157"/>
        <xdr:cNvCxnSpPr/>
      </xdr:nvCxnSpPr>
      <xdr:spPr>
        <a:xfrm flipV="1">
          <a:off x="11798300" y="6163428"/>
          <a:ext cx="762000" cy="7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2" name="n_4aveValue債務償還比率"/>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161715</xdr:rowOff>
    </xdr:from>
    <xdr:ext cx="469744" cy="259045"/>
    <xdr:sp macro="" textlink="">
      <xdr:nvSpPr>
        <xdr:cNvPr id="163" name="n_1mainValue債務償還比率"/>
        <xdr:cNvSpPr txBox="1"/>
      </xdr:nvSpPr>
      <xdr:spPr>
        <a:xfrm>
          <a:off x="13836727" y="607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101263</xdr:rowOff>
    </xdr:from>
    <xdr:ext cx="469744" cy="259045"/>
    <xdr:sp macro="" textlink="">
      <xdr:nvSpPr>
        <xdr:cNvPr id="164" name="n_2mainValue債務償還比率"/>
        <xdr:cNvSpPr txBox="1"/>
      </xdr:nvSpPr>
      <xdr:spPr>
        <a:xfrm>
          <a:off x="13087427" y="601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118880</xdr:rowOff>
    </xdr:from>
    <xdr:ext cx="469744" cy="259045"/>
    <xdr:sp macro="" textlink="">
      <xdr:nvSpPr>
        <xdr:cNvPr id="165" name="n_3mainValue債務償還比率"/>
        <xdr:cNvSpPr txBox="1"/>
      </xdr:nvSpPr>
      <xdr:spPr>
        <a:xfrm>
          <a:off x="12325427" y="62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20065</xdr:rowOff>
    </xdr:from>
    <xdr:ext cx="469744" cy="259045"/>
    <xdr:sp macro="" textlink="">
      <xdr:nvSpPr>
        <xdr:cNvPr id="166" name="n_4mainValue債務償還比率"/>
        <xdr:cNvSpPr txBox="1"/>
      </xdr:nvSpPr>
      <xdr:spPr>
        <a:xfrm>
          <a:off x="11563427" y="627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71" name="楕円 70"/>
        <xdr:cNvSpPr/>
      </xdr:nvSpPr>
      <xdr:spPr>
        <a:xfrm>
          <a:off x="4584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146575</xdr:rowOff>
    </xdr:from>
    <xdr:ext cx="405111" cy="259045"/>
    <xdr:sp macro="" textlink="">
      <xdr:nvSpPr>
        <xdr:cNvPr id="72" name="【道路】&#10;有形固定資産減価償却率該当値テキスト"/>
        <xdr:cNvSpPr txBox="1"/>
      </xdr:nvSpPr>
      <xdr:spPr>
        <a:xfrm>
          <a:off x="4673600" y="614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80264</xdr:rowOff>
    </xdr:from>
    <xdr:to>
      <xdr:col>20</xdr:col>
      <xdr:colOff>38100</xdr:colOff>
      <xdr:row>37</xdr:row>
      <xdr:rowOff>10414</xdr:rowOff>
    </xdr:to>
    <xdr:sp macro="" textlink="">
      <xdr:nvSpPr>
        <xdr:cNvPr id="73" name="楕円 72"/>
        <xdr:cNvSpPr/>
      </xdr:nvSpPr>
      <xdr:spPr>
        <a:xfrm>
          <a:off x="3746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131064</xdr:rowOff>
    </xdr:from>
    <xdr:to>
      <xdr:col>24</xdr:col>
      <xdr:colOff>63500</xdr:colOff>
      <xdr:row>37</xdr:row>
      <xdr:rowOff>3048</xdr:rowOff>
    </xdr:to>
    <xdr:cxnSp macro="">
      <xdr:nvCxnSpPr>
        <xdr:cNvPr id="74" name="直線コネクタ 73"/>
        <xdr:cNvCxnSpPr/>
      </xdr:nvCxnSpPr>
      <xdr:spPr>
        <a:xfrm>
          <a:off x="3797300" y="630326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39116</xdr:rowOff>
    </xdr:from>
    <xdr:to>
      <xdr:col>15</xdr:col>
      <xdr:colOff>101600</xdr:colOff>
      <xdr:row>36</xdr:row>
      <xdr:rowOff>140716</xdr:rowOff>
    </xdr:to>
    <xdr:sp macro="" textlink="">
      <xdr:nvSpPr>
        <xdr:cNvPr id="75" name="楕円 74"/>
        <xdr:cNvSpPr/>
      </xdr:nvSpPr>
      <xdr:spPr>
        <a:xfrm>
          <a:off x="2857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89916</xdr:rowOff>
    </xdr:from>
    <xdr:to>
      <xdr:col>19</xdr:col>
      <xdr:colOff>177800</xdr:colOff>
      <xdr:row>36</xdr:row>
      <xdr:rowOff>131064</xdr:rowOff>
    </xdr:to>
    <xdr:cxnSp macro="">
      <xdr:nvCxnSpPr>
        <xdr:cNvPr id="76" name="直線コネクタ 75"/>
        <xdr:cNvCxnSpPr/>
      </xdr:nvCxnSpPr>
      <xdr:spPr>
        <a:xfrm>
          <a:off x="2908300" y="62621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164846</xdr:rowOff>
    </xdr:from>
    <xdr:to>
      <xdr:col>10</xdr:col>
      <xdr:colOff>165100</xdr:colOff>
      <xdr:row>36</xdr:row>
      <xdr:rowOff>94996</xdr:rowOff>
    </xdr:to>
    <xdr:sp macro="" textlink="">
      <xdr:nvSpPr>
        <xdr:cNvPr id="77" name="楕円 76"/>
        <xdr:cNvSpPr/>
      </xdr:nvSpPr>
      <xdr:spPr>
        <a:xfrm>
          <a:off x="1968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44196</xdr:rowOff>
    </xdr:from>
    <xdr:to>
      <xdr:col>15</xdr:col>
      <xdr:colOff>50800</xdr:colOff>
      <xdr:row>36</xdr:row>
      <xdr:rowOff>89916</xdr:rowOff>
    </xdr:to>
    <xdr:cxnSp macro="">
      <xdr:nvCxnSpPr>
        <xdr:cNvPr id="78" name="直線コネクタ 77"/>
        <xdr:cNvCxnSpPr/>
      </xdr:nvCxnSpPr>
      <xdr:spPr>
        <a:xfrm>
          <a:off x="2019300" y="62163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121412</xdr:rowOff>
    </xdr:from>
    <xdr:to>
      <xdr:col>6</xdr:col>
      <xdr:colOff>38100</xdr:colOff>
      <xdr:row>36</xdr:row>
      <xdr:rowOff>51562</xdr:rowOff>
    </xdr:to>
    <xdr:sp macro="" textlink="">
      <xdr:nvSpPr>
        <xdr:cNvPr id="79" name="楕円 78"/>
        <xdr:cNvSpPr/>
      </xdr:nvSpPr>
      <xdr:spPr>
        <a:xfrm>
          <a:off x="1079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xdr:rowOff>
    </xdr:from>
    <xdr:to>
      <xdr:col>10</xdr:col>
      <xdr:colOff>114300</xdr:colOff>
      <xdr:row>36</xdr:row>
      <xdr:rowOff>44196</xdr:rowOff>
    </xdr:to>
    <xdr:cxnSp macro="">
      <xdr:nvCxnSpPr>
        <xdr:cNvPr id="80" name="直線コネクタ 79"/>
        <xdr:cNvCxnSpPr/>
      </xdr:nvCxnSpPr>
      <xdr:spPr>
        <a:xfrm>
          <a:off x="1130300" y="61729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26941</xdr:rowOff>
    </xdr:from>
    <xdr:ext cx="405111" cy="259045"/>
    <xdr:sp macro="" textlink="">
      <xdr:nvSpPr>
        <xdr:cNvPr id="85" name="n_1mainValue【道路】&#10;有形固定資産減価償却率"/>
        <xdr:cNvSpPr txBox="1"/>
      </xdr:nvSpPr>
      <xdr:spPr>
        <a:xfrm>
          <a:off x="35820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157243</xdr:rowOff>
    </xdr:from>
    <xdr:ext cx="405111" cy="259045"/>
    <xdr:sp macro="" textlink="">
      <xdr:nvSpPr>
        <xdr:cNvPr id="86" name="n_2mainValue【道路】&#10;有形固定資産減価償却率"/>
        <xdr:cNvSpPr txBox="1"/>
      </xdr:nvSpPr>
      <xdr:spPr>
        <a:xfrm>
          <a:off x="2705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111523</xdr:rowOff>
    </xdr:from>
    <xdr:ext cx="405111" cy="259045"/>
    <xdr:sp macro="" textlink="">
      <xdr:nvSpPr>
        <xdr:cNvPr id="87" name="n_3mainValue【道路】&#10;有形固定資産減価償却率"/>
        <xdr:cNvSpPr txBox="1"/>
      </xdr:nvSpPr>
      <xdr:spPr>
        <a:xfrm>
          <a:off x="1816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68089</xdr:rowOff>
    </xdr:from>
    <xdr:ext cx="405111" cy="259045"/>
    <xdr:sp macro="" textlink="">
      <xdr:nvSpPr>
        <xdr:cNvPr id="88" name="n_4mainValue【道路】&#10;有形固定資産減価償却率"/>
        <xdr:cNvSpPr txBox="1"/>
      </xdr:nvSpPr>
      <xdr:spPr>
        <a:xfrm>
          <a:off x="927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156731</xdr:rowOff>
    </xdr:from>
    <xdr:to>
      <xdr:col>36</xdr:col>
      <xdr:colOff>165100</xdr:colOff>
      <xdr:row>37</xdr:row>
      <xdr:rowOff>86881</xdr:rowOff>
    </xdr:to>
    <xdr:sp macro="" textlink="">
      <xdr:nvSpPr>
        <xdr:cNvPr id="122" name="フローチャート: 判断 121"/>
        <xdr:cNvSpPr/>
      </xdr:nvSpPr>
      <xdr:spPr>
        <a:xfrm>
          <a:off x="6921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49650</xdr:rowOff>
    </xdr:from>
    <xdr:to>
      <xdr:col>55</xdr:col>
      <xdr:colOff>50800</xdr:colOff>
      <xdr:row>40</xdr:row>
      <xdr:rowOff>151250</xdr:rowOff>
    </xdr:to>
    <xdr:sp macro="" textlink="">
      <xdr:nvSpPr>
        <xdr:cNvPr id="128" name="楕円 127"/>
        <xdr:cNvSpPr/>
      </xdr:nvSpPr>
      <xdr:spPr>
        <a:xfrm>
          <a:off x="10426700" y="69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28077</xdr:rowOff>
    </xdr:from>
    <xdr:ext cx="534377" cy="259045"/>
    <xdr:sp macro="" textlink="">
      <xdr:nvSpPr>
        <xdr:cNvPr id="129" name="【道路】&#10;一人当たり延長該当値テキスト"/>
        <xdr:cNvSpPr txBox="1"/>
      </xdr:nvSpPr>
      <xdr:spPr>
        <a:xfrm>
          <a:off x="10515600" y="68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56261</xdr:rowOff>
    </xdr:from>
    <xdr:to>
      <xdr:col>50</xdr:col>
      <xdr:colOff>165100</xdr:colOff>
      <xdr:row>40</xdr:row>
      <xdr:rowOff>157861</xdr:rowOff>
    </xdr:to>
    <xdr:sp macro="" textlink="">
      <xdr:nvSpPr>
        <xdr:cNvPr id="130" name="楕円 129"/>
        <xdr:cNvSpPr/>
      </xdr:nvSpPr>
      <xdr:spPr>
        <a:xfrm>
          <a:off x="9588500" y="69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100450</xdr:rowOff>
    </xdr:from>
    <xdr:to>
      <xdr:col>55</xdr:col>
      <xdr:colOff>0</xdr:colOff>
      <xdr:row>40</xdr:row>
      <xdr:rowOff>107061</xdr:rowOff>
    </xdr:to>
    <xdr:cxnSp macro="">
      <xdr:nvCxnSpPr>
        <xdr:cNvPr id="131" name="直線コネクタ 130"/>
        <xdr:cNvCxnSpPr/>
      </xdr:nvCxnSpPr>
      <xdr:spPr>
        <a:xfrm flipV="1">
          <a:off x="9639300" y="6958450"/>
          <a:ext cx="8382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61214</xdr:rowOff>
    </xdr:from>
    <xdr:to>
      <xdr:col>46</xdr:col>
      <xdr:colOff>38100</xdr:colOff>
      <xdr:row>40</xdr:row>
      <xdr:rowOff>162814</xdr:rowOff>
    </xdr:to>
    <xdr:sp macro="" textlink="">
      <xdr:nvSpPr>
        <xdr:cNvPr id="132" name="楕円 131"/>
        <xdr:cNvSpPr/>
      </xdr:nvSpPr>
      <xdr:spPr>
        <a:xfrm>
          <a:off x="869950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107061</xdr:rowOff>
    </xdr:from>
    <xdr:to>
      <xdr:col>50</xdr:col>
      <xdr:colOff>114300</xdr:colOff>
      <xdr:row>40</xdr:row>
      <xdr:rowOff>112014</xdr:rowOff>
    </xdr:to>
    <xdr:cxnSp macro="">
      <xdr:nvCxnSpPr>
        <xdr:cNvPr id="133" name="直線コネクタ 132"/>
        <xdr:cNvCxnSpPr/>
      </xdr:nvCxnSpPr>
      <xdr:spPr>
        <a:xfrm flipV="1">
          <a:off x="8750300" y="696506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66663</xdr:rowOff>
    </xdr:from>
    <xdr:to>
      <xdr:col>41</xdr:col>
      <xdr:colOff>101600</xdr:colOff>
      <xdr:row>40</xdr:row>
      <xdr:rowOff>168263</xdr:rowOff>
    </xdr:to>
    <xdr:sp macro="" textlink="">
      <xdr:nvSpPr>
        <xdr:cNvPr id="134" name="楕円 133"/>
        <xdr:cNvSpPr/>
      </xdr:nvSpPr>
      <xdr:spPr>
        <a:xfrm>
          <a:off x="7810500" y="69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112014</xdr:rowOff>
    </xdr:from>
    <xdr:to>
      <xdr:col>45</xdr:col>
      <xdr:colOff>177800</xdr:colOff>
      <xdr:row>40</xdr:row>
      <xdr:rowOff>117463</xdr:rowOff>
    </xdr:to>
    <xdr:cxnSp macro="">
      <xdr:nvCxnSpPr>
        <xdr:cNvPr id="135" name="直線コネクタ 134"/>
        <xdr:cNvCxnSpPr/>
      </xdr:nvCxnSpPr>
      <xdr:spPr>
        <a:xfrm flipV="1">
          <a:off x="7861300" y="6970014"/>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72072</xdr:rowOff>
    </xdr:from>
    <xdr:to>
      <xdr:col>36</xdr:col>
      <xdr:colOff>165100</xdr:colOff>
      <xdr:row>41</xdr:row>
      <xdr:rowOff>2222</xdr:rowOff>
    </xdr:to>
    <xdr:sp macro="" textlink="">
      <xdr:nvSpPr>
        <xdr:cNvPr id="136" name="楕円 135"/>
        <xdr:cNvSpPr/>
      </xdr:nvSpPr>
      <xdr:spPr>
        <a:xfrm>
          <a:off x="6921500" y="69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117463</xdr:rowOff>
    </xdr:from>
    <xdr:to>
      <xdr:col>41</xdr:col>
      <xdr:colOff>50800</xdr:colOff>
      <xdr:row>40</xdr:row>
      <xdr:rowOff>122872</xdr:rowOff>
    </xdr:to>
    <xdr:cxnSp macro="">
      <xdr:nvCxnSpPr>
        <xdr:cNvPr id="137" name="直線コネクタ 136"/>
        <xdr:cNvCxnSpPr/>
      </xdr:nvCxnSpPr>
      <xdr:spPr>
        <a:xfrm flipV="1">
          <a:off x="6972300" y="6975463"/>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103408</xdr:rowOff>
    </xdr:from>
    <xdr:ext cx="534377" cy="259045"/>
    <xdr:sp macro="" textlink="">
      <xdr:nvSpPr>
        <xdr:cNvPr id="141" name="n_4aveValue【道路】&#10;一人当たり延長"/>
        <xdr:cNvSpPr txBox="1"/>
      </xdr:nvSpPr>
      <xdr:spPr>
        <a:xfrm>
          <a:off x="6705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148988</xdr:rowOff>
    </xdr:from>
    <xdr:ext cx="534377" cy="259045"/>
    <xdr:sp macro="" textlink="">
      <xdr:nvSpPr>
        <xdr:cNvPr id="142" name="n_1mainValue【道路】&#10;一人当たり延長"/>
        <xdr:cNvSpPr txBox="1"/>
      </xdr:nvSpPr>
      <xdr:spPr>
        <a:xfrm>
          <a:off x="9359411" y="700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153941</xdr:rowOff>
    </xdr:from>
    <xdr:ext cx="534377" cy="259045"/>
    <xdr:sp macro="" textlink="">
      <xdr:nvSpPr>
        <xdr:cNvPr id="143" name="n_2mainValue【道路】&#10;一人当たり延長"/>
        <xdr:cNvSpPr txBox="1"/>
      </xdr:nvSpPr>
      <xdr:spPr>
        <a:xfrm>
          <a:off x="8483111" y="701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159390</xdr:rowOff>
    </xdr:from>
    <xdr:ext cx="534377" cy="259045"/>
    <xdr:sp macro="" textlink="">
      <xdr:nvSpPr>
        <xdr:cNvPr id="144" name="n_3mainValue【道路】&#10;一人当たり延長"/>
        <xdr:cNvSpPr txBox="1"/>
      </xdr:nvSpPr>
      <xdr:spPr>
        <a:xfrm>
          <a:off x="7594111" y="701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164799</xdr:rowOff>
    </xdr:from>
    <xdr:ext cx="534377" cy="259045"/>
    <xdr:sp macro="" textlink="">
      <xdr:nvSpPr>
        <xdr:cNvPr id="145" name="n_4mainValue【道路】&#10;一人当たり延長"/>
        <xdr:cNvSpPr txBox="1"/>
      </xdr:nvSpPr>
      <xdr:spPr>
        <a:xfrm>
          <a:off x="6705111" y="702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7" name="楕円 186"/>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88" name="【橋りょう・トンネル】&#10;有形固定資産減価償却率該当値テキスト"/>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89" name="楕円 188"/>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70213</xdr:rowOff>
    </xdr:to>
    <xdr:cxnSp macro="">
      <xdr:nvCxnSpPr>
        <xdr:cNvPr id="190" name="直線コネクタ 189"/>
        <xdr:cNvCxnSpPr/>
      </xdr:nvCxnSpPr>
      <xdr:spPr>
        <a:xfrm>
          <a:off x="3797300" y="10528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91" name="楕円 190"/>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70213</xdr:rowOff>
    </xdr:to>
    <xdr:cxnSp macro="">
      <xdr:nvCxnSpPr>
        <xdr:cNvPr id="192" name="直線コネクタ 191"/>
        <xdr:cNvCxnSpPr/>
      </xdr:nvCxnSpPr>
      <xdr:spPr>
        <a:xfrm>
          <a:off x="2908300" y="105156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93" name="楕円 192"/>
        <xdr:cNvSpPr/>
      </xdr:nvSpPr>
      <xdr:spPr>
        <a:xfrm>
          <a:off x="1968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57150</xdr:rowOff>
    </xdr:to>
    <xdr:cxnSp macro="">
      <xdr:nvCxnSpPr>
        <xdr:cNvPr id="194" name="直線コネクタ 193"/>
        <xdr:cNvCxnSpPr/>
      </xdr:nvCxnSpPr>
      <xdr:spPr>
        <a:xfrm>
          <a:off x="2019300" y="10492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123916</xdr:rowOff>
    </xdr:from>
    <xdr:to>
      <xdr:col>6</xdr:col>
      <xdr:colOff>38100</xdr:colOff>
      <xdr:row>61</xdr:row>
      <xdr:rowOff>54066</xdr:rowOff>
    </xdr:to>
    <xdr:sp macro="" textlink="">
      <xdr:nvSpPr>
        <xdr:cNvPr id="195" name="楕円 194"/>
        <xdr:cNvSpPr/>
      </xdr:nvSpPr>
      <xdr:spPr>
        <a:xfrm>
          <a:off x="1079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3266</xdr:rowOff>
    </xdr:from>
    <xdr:to>
      <xdr:col>10</xdr:col>
      <xdr:colOff>114300</xdr:colOff>
      <xdr:row>61</xdr:row>
      <xdr:rowOff>34290</xdr:rowOff>
    </xdr:to>
    <xdr:cxnSp macro="">
      <xdr:nvCxnSpPr>
        <xdr:cNvPr id="196" name="直線コネクタ 195"/>
        <xdr:cNvCxnSpPr/>
      </xdr:nvCxnSpPr>
      <xdr:spPr>
        <a:xfrm>
          <a:off x="1130300" y="104617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201" name="n_1mainValue【橋りょう・トンネル】&#10;有形固定資産減価償却率"/>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202" name="n_2mainValue【橋りょう・トンネル】&#10;有形固定資産減価償却率"/>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203" name="n_3mainValue【橋りょう・トンネル】&#10;有形固定資産減価償却率"/>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4" name="n_4mainValue【橋りょう・トンネ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139752</xdr:rowOff>
    </xdr:from>
    <xdr:to>
      <xdr:col>36</xdr:col>
      <xdr:colOff>165100</xdr:colOff>
      <xdr:row>62</xdr:row>
      <xdr:rowOff>69902</xdr:rowOff>
    </xdr:to>
    <xdr:sp macro="" textlink="">
      <xdr:nvSpPr>
        <xdr:cNvPr id="240" name="フローチャート: 判断 239"/>
        <xdr:cNvSpPr/>
      </xdr:nvSpPr>
      <xdr:spPr>
        <a:xfrm>
          <a:off x="6921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145683</xdr:rowOff>
    </xdr:from>
    <xdr:to>
      <xdr:col>55</xdr:col>
      <xdr:colOff>50800</xdr:colOff>
      <xdr:row>62</xdr:row>
      <xdr:rowOff>75833</xdr:rowOff>
    </xdr:to>
    <xdr:sp macro="" textlink="">
      <xdr:nvSpPr>
        <xdr:cNvPr id="246" name="楕円 245"/>
        <xdr:cNvSpPr/>
      </xdr:nvSpPr>
      <xdr:spPr>
        <a:xfrm>
          <a:off x="10426700" y="106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168560</xdr:rowOff>
    </xdr:from>
    <xdr:ext cx="599010" cy="259045"/>
    <xdr:sp macro="" textlink="">
      <xdr:nvSpPr>
        <xdr:cNvPr id="247" name="【橋りょう・トンネル】&#10;一人当たり有形固定資産（償却資産）額該当値テキスト"/>
        <xdr:cNvSpPr txBox="1"/>
      </xdr:nvSpPr>
      <xdr:spPr>
        <a:xfrm>
          <a:off x="10515600" y="1045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167978</xdr:rowOff>
    </xdr:from>
    <xdr:to>
      <xdr:col>50</xdr:col>
      <xdr:colOff>165100</xdr:colOff>
      <xdr:row>62</xdr:row>
      <xdr:rowOff>98128</xdr:rowOff>
    </xdr:to>
    <xdr:sp macro="" textlink="">
      <xdr:nvSpPr>
        <xdr:cNvPr id="248" name="楕円 247"/>
        <xdr:cNvSpPr/>
      </xdr:nvSpPr>
      <xdr:spPr>
        <a:xfrm>
          <a:off x="9588500" y="106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25033</xdr:rowOff>
    </xdr:from>
    <xdr:to>
      <xdr:col>55</xdr:col>
      <xdr:colOff>0</xdr:colOff>
      <xdr:row>62</xdr:row>
      <xdr:rowOff>47328</xdr:rowOff>
    </xdr:to>
    <xdr:cxnSp macro="">
      <xdr:nvCxnSpPr>
        <xdr:cNvPr id="249" name="直線コネクタ 248"/>
        <xdr:cNvCxnSpPr/>
      </xdr:nvCxnSpPr>
      <xdr:spPr>
        <a:xfrm flipV="1">
          <a:off x="9639300" y="10654933"/>
          <a:ext cx="838200" cy="2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11050</xdr:rowOff>
    </xdr:from>
    <xdr:to>
      <xdr:col>46</xdr:col>
      <xdr:colOff>38100</xdr:colOff>
      <xdr:row>62</xdr:row>
      <xdr:rowOff>112650</xdr:rowOff>
    </xdr:to>
    <xdr:sp macro="" textlink="">
      <xdr:nvSpPr>
        <xdr:cNvPr id="250" name="楕円 249"/>
        <xdr:cNvSpPr/>
      </xdr:nvSpPr>
      <xdr:spPr>
        <a:xfrm>
          <a:off x="8699500" y="106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47328</xdr:rowOff>
    </xdr:from>
    <xdr:to>
      <xdr:col>50</xdr:col>
      <xdr:colOff>114300</xdr:colOff>
      <xdr:row>62</xdr:row>
      <xdr:rowOff>61850</xdr:rowOff>
    </xdr:to>
    <xdr:cxnSp macro="">
      <xdr:nvCxnSpPr>
        <xdr:cNvPr id="251" name="直線コネクタ 250"/>
        <xdr:cNvCxnSpPr/>
      </xdr:nvCxnSpPr>
      <xdr:spPr>
        <a:xfrm flipV="1">
          <a:off x="8750300" y="10677228"/>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22804</xdr:rowOff>
    </xdr:from>
    <xdr:to>
      <xdr:col>41</xdr:col>
      <xdr:colOff>101600</xdr:colOff>
      <xdr:row>62</xdr:row>
      <xdr:rowOff>124404</xdr:rowOff>
    </xdr:to>
    <xdr:sp macro="" textlink="">
      <xdr:nvSpPr>
        <xdr:cNvPr id="252" name="楕円 251"/>
        <xdr:cNvSpPr/>
      </xdr:nvSpPr>
      <xdr:spPr>
        <a:xfrm>
          <a:off x="7810500" y="106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61850</xdr:rowOff>
    </xdr:from>
    <xdr:to>
      <xdr:col>45</xdr:col>
      <xdr:colOff>177800</xdr:colOff>
      <xdr:row>62</xdr:row>
      <xdr:rowOff>73604</xdr:rowOff>
    </xdr:to>
    <xdr:cxnSp macro="">
      <xdr:nvCxnSpPr>
        <xdr:cNvPr id="253" name="直線コネクタ 252"/>
        <xdr:cNvCxnSpPr/>
      </xdr:nvCxnSpPr>
      <xdr:spPr>
        <a:xfrm flipV="1">
          <a:off x="7861300" y="10691750"/>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31031</xdr:rowOff>
    </xdr:from>
    <xdr:to>
      <xdr:col>36</xdr:col>
      <xdr:colOff>165100</xdr:colOff>
      <xdr:row>62</xdr:row>
      <xdr:rowOff>132631</xdr:rowOff>
    </xdr:to>
    <xdr:sp macro="" textlink="">
      <xdr:nvSpPr>
        <xdr:cNvPr id="254" name="楕円 253"/>
        <xdr:cNvSpPr/>
      </xdr:nvSpPr>
      <xdr:spPr>
        <a:xfrm>
          <a:off x="6921500" y="106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73604</xdr:rowOff>
    </xdr:from>
    <xdr:to>
      <xdr:col>41</xdr:col>
      <xdr:colOff>50800</xdr:colOff>
      <xdr:row>62</xdr:row>
      <xdr:rowOff>81831</xdr:rowOff>
    </xdr:to>
    <xdr:cxnSp macro="">
      <xdr:nvCxnSpPr>
        <xdr:cNvPr id="255" name="直線コネクタ 254"/>
        <xdr:cNvCxnSpPr/>
      </xdr:nvCxnSpPr>
      <xdr:spPr>
        <a:xfrm flipV="1">
          <a:off x="6972300" y="10703504"/>
          <a:ext cx="889000" cy="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86429</xdr:rowOff>
    </xdr:from>
    <xdr:ext cx="599010" cy="259045"/>
    <xdr:sp macro="" textlink="">
      <xdr:nvSpPr>
        <xdr:cNvPr id="259" name="n_4aveValue【橋りょう・トンネル】&#10;一人当たり有形固定資産（償却資産）額"/>
        <xdr:cNvSpPr txBox="1"/>
      </xdr:nvSpPr>
      <xdr:spPr>
        <a:xfrm>
          <a:off x="6672795" y="1037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114655</xdr:rowOff>
    </xdr:from>
    <xdr:ext cx="599010" cy="259045"/>
    <xdr:sp macro="" textlink="">
      <xdr:nvSpPr>
        <xdr:cNvPr id="260" name="n_1mainValue【橋りょう・トンネル】&#10;一人当たり有形固定資産（償却資産）額"/>
        <xdr:cNvSpPr txBox="1"/>
      </xdr:nvSpPr>
      <xdr:spPr>
        <a:xfrm>
          <a:off x="9327095" y="1040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129177</xdr:rowOff>
    </xdr:from>
    <xdr:ext cx="599010" cy="259045"/>
    <xdr:sp macro="" textlink="">
      <xdr:nvSpPr>
        <xdr:cNvPr id="261" name="n_2mainValue【橋りょう・トンネル】&#10;一人当たり有形固定資産（償却資産）額"/>
        <xdr:cNvSpPr txBox="1"/>
      </xdr:nvSpPr>
      <xdr:spPr>
        <a:xfrm>
          <a:off x="8450795" y="1041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140931</xdr:rowOff>
    </xdr:from>
    <xdr:ext cx="599010" cy="259045"/>
    <xdr:sp macro="" textlink="">
      <xdr:nvSpPr>
        <xdr:cNvPr id="262" name="n_3mainValue【橋りょう・トンネル】&#10;一人当たり有形固定資産（償却資産）額"/>
        <xdr:cNvSpPr txBox="1"/>
      </xdr:nvSpPr>
      <xdr:spPr>
        <a:xfrm>
          <a:off x="7561795" y="1042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123758</xdr:rowOff>
    </xdr:from>
    <xdr:ext cx="599010" cy="259045"/>
    <xdr:sp macro="" textlink="">
      <xdr:nvSpPr>
        <xdr:cNvPr id="263" name="n_4mainValue【橋りょう・トンネル】&#10;一人当たり有形固定資産（償却資産）額"/>
        <xdr:cNvSpPr txBox="1"/>
      </xdr:nvSpPr>
      <xdr:spPr>
        <a:xfrm>
          <a:off x="6672795" y="1075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8" name="フローチャート: 判断 297"/>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304" name="楕円 303"/>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153052</xdr:rowOff>
    </xdr:from>
    <xdr:ext cx="405111" cy="259045"/>
    <xdr:sp macro="" textlink="">
      <xdr:nvSpPr>
        <xdr:cNvPr id="305" name="【公営住宅】&#10;有形固定資産減価償却率該当値テキスト"/>
        <xdr:cNvSpPr txBox="1"/>
      </xdr:nvSpPr>
      <xdr:spPr>
        <a:xfrm>
          <a:off x="4673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306" name="楕円 305"/>
        <xdr:cNvSpPr/>
      </xdr:nvSpPr>
      <xdr:spPr>
        <a:xfrm>
          <a:off x="3746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82</xdr:row>
      <xdr:rowOff>9525</xdr:rowOff>
    </xdr:to>
    <xdr:cxnSp macro="">
      <xdr:nvCxnSpPr>
        <xdr:cNvPr id="307" name="直線コネクタ 306"/>
        <xdr:cNvCxnSpPr/>
      </xdr:nvCxnSpPr>
      <xdr:spPr>
        <a:xfrm>
          <a:off x="3797300" y="140341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71120</xdr:rowOff>
    </xdr:from>
    <xdr:to>
      <xdr:col>15</xdr:col>
      <xdr:colOff>101600</xdr:colOff>
      <xdr:row>82</xdr:row>
      <xdr:rowOff>1270</xdr:rowOff>
    </xdr:to>
    <xdr:sp macro="" textlink="">
      <xdr:nvSpPr>
        <xdr:cNvPr id="308" name="楕円 307"/>
        <xdr:cNvSpPr/>
      </xdr:nvSpPr>
      <xdr:spPr>
        <a:xfrm>
          <a:off x="2857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121920</xdr:rowOff>
    </xdr:from>
    <xdr:to>
      <xdr:col>19</xdr:col>
      <xdr:colOff>177800</xdr:colOff>
      <xdr:row>81</xdr:row>
      <xdr:rowOff>146686</xdr:rowOff>
    </xdr:to>
    <xdr:cxnSp macro="">
      <xdr:nvCxnSpPr>
        <xdr:cNvPr id="309" name="直線コネクタ 308"/>
        <xdr:cNvCxnSpPr/>
      </xdr:nvCxnSpPr>
      <xdr:spPr>
        <a:xfrm>
          <a:off x="2908300" y="140093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42545</xdr:rowOff>
    </xdr:from>
    <xdr:to>
      <xdr:col>10</xdr:col>
      <xdr:colOff>165100</xdr:colOff>
      <xdr:row>81</xdr:row>
      <xdr:rowOff>144145</xdr:rowOff>
    </xdr:to>
    <xdr:sp macro="" textlink="">
      <xdr:nvSpPr>
        <xdr:cNvPr id="310" name="楕円 309"/>
        <xdr:cNvSpPr/>
      </xdr:nvSpPr>
      <xdr:spPr>
        <a:xfrm>
          <a:off x="1968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93345</xdr:rowOff>
    </xdr:from>
    <xdr:to>
      <xdr:col>15</xdr:col>
      <xdr:colOff>50800</xdr:colOff>
      <xdr:row>81</xdr:row>
      <xdr:rowOff>121920</xdr:rowOff>
    </xdr:to>
    <xdr:cxnSp macro="">
      <xdr:nvCxnSpPr>
        <xdr:cNvPr id="311" name="直線コネクタ 310"/>
        <xdr:cNvCxnSpPr/>
      </xdr:nvCxnSpPr>
      <xdr:spPr>
        <a:xfrm>
          <a:off x="2019300" y="139807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10161</xdr:rowOff>
    </xdr:from>
    <xdr:to>
      <xdr:col>6</xdr:col>
      <xdr:colOff>38100</xdr:colOff>
      <xdr:row>81</xdr:row>
      <xdr:rowOff>111761</xdr:rowOff>
    </xdr:to>
    <xdr:sp macro="" textlink="">
      <xdr:nvSpPr>
        <xdr:cNvPr id="312" name="楕円 311"/>
        <xdr:cNvSpPr/>
      </xdr:nvSpPr>
      <xdr:spPr>
        <a:xfrm>
          <a:off x="1079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81</xdr:row>
      <xdr:rowOff>93345</xdr:rowOff>
    </xdr:to>
    <xdr:cxnSp macro="">
      <xdr:nvCxnSpPr>
        <xdr:cNvPr id="313" name="直線コネクタ 312"/>
        <xdr:cNvCxnSpPr/>
      </xdr:nvCxnSpPr>
      <xdr:spPr>
        <a:xfrm>
          <a:off x="1130300" y="139484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7" name="n_4aveValue【公営住宅】&#10;有形固定資産減価償却率"/>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318" name="n_1mainValue【公営住宅】&#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17797</xdr:rowOff>
    </xdr:from>
    <xdr:ext cx="405111" cy="259045"/>
    <xdr:sp macro="" textlink="">
      <xdr:nvSpPr>
        <xdr:cNvPr id="319" name="n_2mainValue【公営住宅】&#10;有形固定資産減価償却率"/>
        <xdr:cNvSpPr txBox="1"/>
      </xdr:nvSpPr>
      <xdr:spPr>
        <a:xfrm>
          <a:off x="2705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160672</xdr:rowOff>
    </xdr:from>
    <xdr:ext cx="405111" cy="259045"/>
    <xdr:sp macro="" textlink="">
      <xdr:nvSpPr>
        <xdr:cNvPr id="320" name="n_3mainValue【公営住宅】&#10;有形固定資産減価償却率"/>
        <xdr:cNvSpPr txBox="1"/>
      </xdr:nvSpPr>
      <xdr:spPr>
        <a:xfrm>
          <a:off x="1816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21" name="n_4mainValue【公営住宅】&#10;有形固定資産減価償却率"/>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55" name="フローチャート: 判断 354"/>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100457</xdr:rowOff>
    </xdr:from>
    <xdr:to>
      <xdr:col>55</xdr:col>
      <xdr:colOff>50800</xdr:colOff>
      <xdr:row>85</xdr:row>
      <xdr:rowOff>30607</xdr:rowOff>
    </xdr:to>
    <xdr:sp macro="" textlink="">
      <xdr:nvSpPr>
        <xdr:cNvPr id="361" name="楕円 360"/>
        <xdr:cNvSpPr/>
      </xdr:nvSpPr>
      <xdr:spPr>
        <a:xfrm>
          <a:off x="10426700" y="145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123334</xdr:rowOff>
    </xdr:from>
    <xdr:ext cx="469744" cy="259045"/>
    <xdr:sp macro="" textlink="">
      <xdr:nvSpPr>
        <xdr:cNvPr id="362" name="【公営住宅】&#10;一人当たり面積該当値テキスト"/>
        <xdr:cNvSpPr txBox="1"/>
      </xdr:nvSpPr>
      <xdr:spPr>
        <a:xfrm>
          <a:off x="10515600" y="1435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107696</xdr:rowOff>
    </xdr:from>
    <xdr:to>
      <xdr:col>50</xdr:col>
      <xdr:colOff>165100</xdr:colOff>
      <xdr:row>85</xdr:row>
      <xdr:rowOff>37846</xdr:rowOff>
    </xdr:to>
    <xdr:sp macro="" textlink="">
      <xdr:nvSpPr>
        <xdr:cNvPr id="363" name="楕円 362"/>
        <xdr:cNvSpPr/>
      </xdr:nvSpPr>
      <xdr:spPr>
        <a:xfrm>
          <a:off x="9588500" y="1450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151257</xdr:rowOff>
    </xdr:from>
    <xdr:to>
      <xdr:col>55</xdr:col>
      <xdr:colOff>0</xdr:colOff>
      <xdr:row>84</xdr:row>
      <xdr:rowOff>158496</xdr:rowOff>
    </xdr:to>
    <xdr:cxnSp macro="">
      <xdr:nvCxnSpPr>
        <xdr:cNvPr id="364" name="直線コネクタ 363"/>
        <xdr:cNvCxnSpPr/>
      </xdr:nvCxnSpPr>
      <xdr:spPr>
        <a:xfrm flipV="1">
          <a:off x="9639300" y="1455305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65" name="楕円 364"/>
        <xdr:cNvSpPr/>
      </xdr:nvSpPr>
      <xdr:spPr>
        <a:xfrm>
          <a:off x="8699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158496</xdr:rowOff>
    </xdr:from>
    <xdr:to>
      <xdr:col>50</xdr:col>
      <xdr:colOff>114300</xdr:colOff>
      <xdr:row>84</xdr:row>
      <xdr:rowOff>163830</xdr:rowOff>
    </xdr:to>
    <xdr:cxnSp macro="">
      <xdr:nvCxnSpPr>
        <xdr:cNvPr id="366" name="直線コネクタ 365"/>
        <xdr:cNvCxnSpPr/>
      </xdr:nvCxnSpPr>
      <xdr:spPr>
        <a:xfrm flipV="1">
          <a:off x="8750300" y="1456029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118935</xdr:rowOff>
    </xdr:from>
    <xdr:to>
      <xdr:col>41</xdr:col>
      <xdr:colOff>101600</xdr:colOff>
      <xdr:row>85</xdr:row>
      <xdr:rowOff>49085</xdr:rowOff>
    </xdr:to>
    <xdr:sp macro="" textlink="">
      <xdr:nvSpPr>
        <xdr:cNvPr id="367" name="楕円 366"/>
        <xdr:cNvSpPr/>
      </xdr:nvSpPr>
      <xdr:spPr>
        <a:xfrm>
          <a:off x="7810500" y="145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84</xdr:row>
      <xdr:rowOff>169735</xdr:rowOff>
    </xdr:to>
    <xdr:cxnSp macro="">
      <xdr:nvCxnSpPr>
        <xdr:cNvPr id="368" name="直線コネクタ 367"/>
        <xdr:cNvCxnSpPr/>
      </xdr:nvCxnSpPr>
      <xdr:spPr>
        <a:xfrm flipV="1">
          <a:off x="7861300" y="1456563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124840</xdr:rowOff>
    </xdr:from>
    <xdr:to>
      <xdr:col>36</xdr:col>
      <xdr:colOff>165100</xdr:colOff>
      <xdr:row>85</xdr:row>
      <xdr:rowOff>54990</xdr:rowOff>
    </xdr:to>
    <xdr:sp macro="" textlink="">
      <xdr:nvSpPr>
        <xdr:cNvPr id="369" name="楕円 368"/>
        <xdr:cNvSpPr/>
      </xdr:nvSpPr>
      <xdr:spPr>
        <a:xfrm>
          <a:off x="6921500" y="145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169735</xdr:rowOff>
    </xdr:from>
    <xdr:to>
      <xdr:col>41</xdr:col>
      <xdr:colOff>50800</xdr:colOff>
      <xdr:row>85</xdr:row>
      <xdr:rowOff>4190</xdr:rowOff>
    </xdr:to>
    <xdr:cxnSp macro="">
      <xdr:nvCxnSpPr>
        <xdr:cNvPr id="370" name="直線コネクタ 369"/>
        <xdr:cNvCxnSpPr/>
      </xdr:nvCxnSpPr>
      <xdr:spPr>
        <a:xfrm flipV="1">
          <a:off x="6972300" y="14571535"/>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108602</xdr:rowOff>
    </xdr:from>
    <xdr:ext cx="469744" cy="259045"/>
    <xdr:sp macro="" textlink="">
      <xdr:nvSpPr>
        <xdr:cNvPr id="374" name="n_4aveValue【公営住宅】&#10;一人当たり面積"/>
        <xdr:cNvSpPr txBox="1"/>
      </xdr:nvSpPr>
      <xdr:spPr>
        <a:xfrm>
          <a:off x="6737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54373</xdr:rowOff>
    </xdr:from>
    <xdr:ext cx="469744" cy="259045"/>
    <xdr:sp macro="" textlink="">
      <xdr:nvSpPr>
        <xdr:cNvPr id="375" name="n_1mainValue【公営住宅】&#10;一人当たり面積"/>
        <xdr:cNvSpPr txBox="1"/>
      </xdr:nvSpPr>
      <xdr:spPr>
        <a:xfrm>
          <a:off x="9391727" y="1428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76" name="n_2mainValue【公営住宅】&#10;一人当たり面積"/>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65612</xdr:rowOff>
    </xdr:from>
    <xdr:ext cx="469744" cy="259045"/>
    <xdr:sp macro="" textlink="">
      <xdr:nvSpPr>
        <xdr:cNvPr id="377" name="n_3mainValue【公営住宅】&#10;一人当たり面積"/>
        <xdr:cNvSpPr txBox="1"/>
      </xdr:nvSpPr>
      <xdr:spPr>
        <a:xfrm>
          <a:off x="7626427" y="1429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71517</xdr:rowOff>
    </xdr:from>
    <xdr:ext cx="469744" cy="259045"/>
    <xdr:sp macro="" textlink="">
      <xdr:nvSpPr>
        <xdr:cNvPr id="378" name="n_4mainValue【公営住宅】&#10;一人当たり面積"/>
        <xdr:cNvSpPr txBox="1"/>
      </xdr:nvSpPr>
      <xdr:spPr>
        <a:xfrm>
          <a:off x="6737427" y="1430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430" name="フローチャート: 判断 429"/>
        <xdr:cNvSpPr/>
      </xdr:nvSpPr>
      <xdr:spPr>
        <a:xfrm>
          <a:off x="12763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36" name="楕円 435"/>
        <xdr:cNvSpPr/>
      </xdr:nvSpPr>
      <xdr:spPr>
        <a:xfrm>
          <a:off x="16268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13987</xdr:rowOff>
    </xdr:from>
    <xdr:ext cx="405111" cy="259045"/>
    <xdr:sp macro="" textlink="">
      <xdr:nvSpPr>
        <xdr:cNvPr id="437" name="【認定こども園・幼稚園・保育所】&#10;有形固定資産減価償却率該当値テキスト"/>
        <xdr:cNvSpPr txBox="1"/>
      </xdr:nvSpPr>
      <xdr:spPr>
        <a:xfrm>
          <a:off x="16357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438" name="楕円 437"/>
        <xdr:cNvSpPr/>
      </xdr:nvSpPr>
      <xdr:spPr>
        <a:xfrm>
          <a:off x="15430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38</xdr:row>
      <xdr:rowOff>41910</xdr:rowOff>
    </xdr:to>
    <xdr:cxnSp macro="">
      <xdr:nvCxnSpPr>
        <xdr:cNvPr id="439" name="直線コネクタ 438"/>
        <xdr:cNvCxnSpPr/>
      </xdr:nvCxnSpPr>
      <xdr:spPr>
        <a:xfrm>
          <a:off x="15481300" y="6480266"/>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40" name="楕円 439"/>
        <xdr:cNvSpPr/>
      </xdr:nvSpPr>
      <xdr:spPr>
        <a:xfrm>
          <a:off x="14541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92528</xdr:rowOff>
    </xdr:from>
    <xdr:to>
      <xdr:col>81</xdr:col>
      <xdr:colOff>50800</xdr:colOff>
      <xdr:row>37</xdr:row>
      <xdr:rowOff>136616</xdr:rowOff>
    </xdr:to>
    <xdr:cxnSp macro="">
      <xdr:nvCxnSpPr>
        <xdr:cNvPr id="441" name="直線コネクタ 440"/>
        <xdr:cNvCxnSpPr/>
      </xdr:nvCxnSpPr>
      <xdr:spPr>
        <a:xfrm>
          <a:off x="14592300" y="64361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138067</xdr:rowOff>
    </xdr:from>
    <xdr:to>
      <xdr:col>72</xdr:col>
      <xdr:colOff>38100</xdr:colOff>
      <xdr:row>37</xdr:row>
      <xdr:rowOff>68217</xdr:rowOff>
    </xdr:to>
    <xdr:sp macro="" textlink="">
      <xdr:nvSpPr>
        <xdr:cNvPr id="442" name="楕円 441"/>
        <xdr:cNvSpPr/>
      </xdr:nvSpPr>
      <xdr:spPr>
        <a:xfrm>
          <a:off x="13652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17417</xdr:rowOff>
    </xdr:from>
    <xdr:to>
      <xdr:col>76</xdr:col>
      <xdr:colOff>114300</xdr:colOff>
      <xdr:row>37</xdr:row>
      <xdr:rowOff>92528</xdr:rowOff>
    </xdr:to>
    <xdr:cxnSp macro="">
      <xdr:nvCxnSpPr>
        <xdr:cNvPr id="443" name="直線コネクタ 442"/>
        <xdr:cNvCxnSpPr/>
      </xdr:nvCxnSpPr>
      <xdr:spPr>
        <a:xfrm>
          <a:off x="13703300" y="636106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64589</xdr:rowOff>
    </xdr:from>
    <xdr:to>
      <xdr:col>67</xdr:col>
      <xdr:colOff>101600</xdr:colOff>
      <xdr:row>36</xdr:row>
      <xdr:rowOff>166189</xdr:rowOff>
    </xdr:to>
    <xdr:sp macro="" textlink="">
      <xdr:nvSpPr>
        <xdr:cNvPr id="444" name="楕円 443"/>
        <xdr:cNvSpPr/>
      </xdr:nvSpPr>
      <xdr:spPr>
        <a:xfrm>
          <a:off x="12763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115389</xdr:rowOff>
    </xdr:from>
    <xdr:to>
      <xdr:col>71</xdr:col>
      <xdr:colOff>177800</xdr:colOff>
      <xdr:row>37</xdr:row>
      <xdr:rowOff>17417</xdr:rowOff>
    </xdr:to>
    <xdr:cxnSp macro="">
      <xdr:nvCxnSpPr>
        <xdr:cNvPr id="445" name="直線コネクタ 444"/>
        <xdr:cNvCxnSpPr/>
      </xdr:nvCxnSpPr>
      <xdr:spPr>
        <a:xfrm>
          <a:off x="12814300" y="628758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149151</xdr:rowOff>
    </xdr:from>
    <xdr:ext cx="405111" cy="259045"/>
    <xdr:sp macro="" textlink="">
      <xdr:nvSpPr>
        <xdr:cNvPr id="449" name="n_4aveValue【認定こども園・幼稚園・保育所】&#10;有形固定資産減価償却率"/>
        <xdr:cNvSpPr txBox="1"/>
      </xdr:nvSpPr>
      <xdr:spPr>
        <a:xfrm>
          <a:off x="12611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32493</xdr:rowOff>
    </xdr:from>
    <xdr:ext cx="405111" cy="259045"/>
    <xdr:sp macro="" textlink="">
      <xdr:nvSpPr>
        <xdr:cNvPr id="450" name="n_1mainValue【認定こども園・幼稚園・保育所】&#10;有形固定資産減価償却率"/>
        <xdr:cNvSpPr txBox="1"/>
      </xdr:nvSpPr>
      <xdr:spPr>
        <a:xfrm>
          <a:off x="15266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51" name="n_2main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84744</xdr:rowOff>
    </xdr:from>
    <xdr:ext cx="405111" cy="259045"/>
    <xdr:sp macro="" textlink="">
      <xdr:nvSpPr>
        <xdr:cNvPr id="452" name="n_3mainValue【認定こども園・幼稚園・保育所】&#10;有形固定資産減価償却率"/>
        <xdr:cNvSpPr txBox="1"/>
      </xdr:nvSpPr>
      <xdr:spPr>
        <a:xfrm>
          <a:off x="13500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11266</xdr:rowOff>
    </xdr:from>
    <xdr:ext cx="405111" cy="259045"/>
    <xdr:sp macro="" textlink="">
      <xdr:nvSpPr>
        <xdr:cNvPr id="453" name="n_4mainValue【認定こども園・幼稚園・保育所】&#10;有形固定資産減価償却率"/>
        <xdr:cNvSpPr txBox="1"/>
      </xdr:nvSpPr>
      <xdr:spPr>
        <a:xfrm>
          <a:off x="12611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485" name="フローチャート: 判断 484"/>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96266</xdr:rowOff>
    </xdr:from>
    <xdr:to>
      <xdr:col>116</xdr:col>
      <xdr:colOff>114300</xdr:colOff>
      <xdr:row>35</xdr:row>
      <xdr:rowOff>26416</xdr:rowOff>
    </xdr:to>
    <xdr:sp macro="" textlink="">
      <xdr:nvSpPr>
        <xdr:cNvPr id="491" name="楕円 490"/>
        <xdr:cNvSpPr/>
      </xdr:nvSpPr>
      <xdr:spPr>
        <a:xfrm>
          <a:off x="221107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11193</xdr:rowOff>
    </xdr:from>
    <xdr:ext cx="469744" cy="259045"/>
    <xdr:sp macro="" textlink="">
      <xdr:nvSpPr>
        <xdr:cNvPr id="492" name="【認定こども園・幼稚園・保育所】&#10;一人当たり面積該当値テキスト"/>
        <xdr:cNvSpPr txBox="1"/>
      </xdr:nvSpPr>
      <xdr:spPr>
        <a:xfrm>
          <a:off x="22199600"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123698</xdr:rowOff>
    </xdr:from>
    <xdr:to>
      <xdr:col>112</xdr:col>
      <xdr:colOff>38100</xdr:colOff>
      <xdr:row>35</xdr:row>
      <xdr:rowOff>53848</xdr:rowOff>
    </xdr:to>
    <xdr:sp macro="" textlink="">
      <xdr:nvSpPr>
        <xdr:cNvPr id="493" name="楕円 492"/>
        <xdr:cNvSpPr/>
      </xdr:nvSpPr>
      <xdr:spPr>
        <a:xfrm>
          <a:off x="212725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147066</xdr:rowOff>
    </xdr:from>
    <xdr:to>
      <xdr:col>116</xdr:col>
      <xdr:colOff>63500</xdr:colOff>
      <xdr:row>35</xdr:row>
      <xdr:rowOff>3048</xdr:rowOff>
    </xdr:to>
    <xdr:cxnSp macro="">
      <xdr:nvCxnSpPr>
        <xdr:cNvPr id="494" name="直線コネクタ 493"/>
        <xdr:cNvCxnSpPr/>
      </xdr:nvCxnSpPr>
      <xdr:spPr>
        <a:xfrm flipV="1">
          <a:off x="21323300" y="597636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13970</xdr:rowOff>
    </xdr:from>
    <xdr:to>
      <xdr:col>107</xdr:col>
      <xdr:colOff>101600</xdr:colOff>
      <xdr:row>34</xdr:row>
      <xdr:rowOff>115570</xdr:rowOff>
    </xdr:to>
    <xdr:sp macro="" textlink="">
      <xdr:nvSpPr>
        <xdr:cNvPr id="495" name="楕円 494"/>
        <xdr:cNvSpPr/>
      </xdr:nvSpPr>
      <xdr:spPr>
        <a:xfrm>
          <a:off x="20383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64770</xdr:rowOff>
    </xdr:from>
    <xdr:to>
      <xdr:col>111</xdr:col>
      <xdr:colOff>177800</xdr:colOff>
      <xdr:row>35</xdr:row>
      <xdr:rowOff>3048</xdr:rowOff>
    </xdr:to>
    <xdr:cxnSp macro="">
      <xdr:nvCxnSpPr>
        <xdr:cNvPr id="496" name="直線コネクタ 495"/>
        <xdr:cNvCxnSpPr/>
      </xdr:nvCxnSpPr>
      <xdr:spPr>
        <a:xfrm>
          <a:off x="20434300" y="589407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41402</xdr:rowOff>
    </xdr:from>
    <xdr:to>
      <xdr:col>102</xdr:col>
      <xdr:colOff>165100</xdr:colOff>
      <xdr:row>34</xdr:row>
      <xdr:rowOff>143002</xdr:rowOff>
    </xdr:to>
    <xdr:sp macro="" textlink="">
      <xdr:nvSpPr>
        <xdr:cNvPr id="497" name="楕円 496"/>
        <xdr:cNvSpPr/>
      </xdr:nvSpPr>
      <xdr:spPr>
        <a:xfrm>
          <a:off x="19494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64770</xdr:rowOff>
    </xdr:from>
    <xdr:to>
      <xdr:col>107</xdr:col>
      <xdr:colOff>50800</xdr:colOff>
      <xdr:row>34</xdr:row>
      <xdr:rowOff>92202</xdr:rowOff>
    </xdr:to>
    <xdr:cxnSp macro="">
      <xdr:nvCxnSpPr>
        <xdr:cNvPr id="498" name="直線コネクタ 497"/>
        <xdr:cNvCxnSpPr/>
      </xdr:nvCxnSpPr>
      <xdr:spPr>
        <a:xfrm flipV="1">
          <a:off x="19545300" y="58940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66548</xdr:rowOff>
    </xdr:from>
    <xdr:to>
      <xdr:col>98</xdr:col>
      <xdr:colOff>38100</xdr:colOff>
      <xdr:row>34</xdr:row>
      <xdr:rowOff>168148</xdr:rowOff>
    </xdr:to>
    <xdr:sp macro="" textlink="">
      <xdr:nvSpPr>
        <xdr:cNvPr id="499" name="楕円 498"/>
        <xdr:cNvSpPr/>
      </xdr:nvSpPr>
      <xdr:spPr>
        <a:xfrm>
          <a:off x="18605500" y="5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92202</xdr:rowOff>
    </xdr:from>
    <xdr:to>
      <xdr:col>102</xdr:col>
      <xdr:colOff>114300</xdr:colOff>
      <xdr:row>34</xdr:row>
      <xdr:rowOff>117348</xdr:rowOff>
    </xdr:to>
    <xdr:cxnSp macro="">
      <xdr:nvCxnSpPr>
        <xdr:cNvPr id="500" name="直線コネクタ 499"/>
        <xdr:cNvCxnSpPr/>
      </xdr:nvCxnSpPr>
      <xdr:spPr>
        <a:xfrm flipV="1">
          <a:off x="18656300" y="592150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83837</xdr:rowOff>
    </xdr:from>
    <xdr:ext cx="469744" cy="259045"/>
    <xdr:sp macro="" textlink="">
      <xdr:nvSpPr>
        <xdr:cNvPr id="504" name="n_4aveValue【認定こども園・幼稚園・保育所】&#10;一人当たり面積"/>
        <xdr:cNvSpPr txBox="1"/>
      </xdr:nvSpPr>
      <xdr:spPr>
        <a:xfrm>
          <a:off x="18421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70375</xdr:rowOff>
    </xdr:from>
    <xdr:ext cx="469744" cy="259045"/>
    <xdr:sp macro="" textlink="">
      <xdr:nvSpPr>
        <xdr:cNvPr id="505" name="n_1mainValue【認定こども園・幼稚園・保育所】&#10;一人当たり面積"/>
        <xdr:cNvSpPr txBox="1"/>
      </xdr:nvSpPr>
      <xdr:spPr>
        <a:xfrm>
          <a:off x="21075727" y="572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132097</xdr:rowOff>
    </xdr:from>
    <xdr:ext cx="469744" cy="259045"/>
    <xdr:sp macro="" textlink="">
      <xdr:nvSpPr>
        <xdr:cNvPr id="506" name="n_2mainValue【認定こども園・幼稚園・保育所】&#10;一人当たり面積"/>
        <xdr:cNvSpPr txBox="1"/>
      </xdr:nvSpPr>
      <xdr:spPr>
        <a:xfrm>
          <a:off x="20199427"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159529</xdr:rowOff>
    </xdr:from>
    <xdr:ext cx="469744" cy="259045"/>
    <xdr:sp macro="" textlink="">
      <xdr:nvSpPr>
        <xdr:cNvPr id="507" name="n_3mainValue【認定こども園・幼稚園・保育所】&#10;一人当たり面積"/>
        <xdr:cNvSpPr txBox="1"/>
      </xdr:nvSpPr>
      <xdr:spPr>
        <a:xfrm>
          <a:off x="19310427" y="56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13225</xdr:rowOff>
    </xdr:from>
    <xdr:ext cx="469744" cy="259045"/>
    <xdr:sp macro="" textlink="">
      <xdr:nvSpPr>
        <xdr:cNvPr id="508" name="n_4mainValue【認定こども園・幼稚園・保育所】&#10;一人当たり面積"/>
        <xdr:cNvSpPr txBox="1"/>
      </xdr:nvSpPr>
      <xdr:spPr>
        <a:xfrm>
          <a:off x="18421427" y="567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543" name="フローチャート: 判断 542"/>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549" name="楕円 548"/>
        <xdr:cNvSpPr/>
      </xdr:nvSpPr>
      <xdr:spPr>
        <a:xfrm>
          <a:off x="16268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76852</xdr:rowOff>
    </xdr:from>
    <xdr:ext cx="405111" cy="259045"/>
    <xdr:sp macro="" textlink="">
      <xdr:nvSpPr>
        <xdr:cNvPr id="550" name="【学校施設】&#10;有形固定資産減価償却率該当値テキスト"/>
        <xdr:cNvSpPr txBox="1"/>
      </xdr:nvSpPr>
      <xdr:spPr>
        <a:xfrm>
          <a:off x="16357600"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114935</xdr:rowOff>
    </xdr:from>
    <xdr:to>
      <xdr:col>81</xdr:col>
      <xdr:colOff>101600</xdr:colOff>
      <xdr:row>60</xdr:row>
      <xdr:rowOff>45085</xdr:rowOff>
    </xdr:to>
    <xdr:sp macro="" textlink="">
      <xdr:nvSpPr>
        <xdr:cNvPr id="551" name="楕円 550"/>
        <xdr:cNvSpPr/>
      </xdr:nvSpPr>
      <xdr:spPr>
        <a:xfrm>
          <a:off x="15430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165735</xdr:rowOff>
    </xdr:to>
    <xdr:cxnSp macro="">
      <xdr:nvCxnSpPr>
        <xdr:cNvPr id="552" name="直線コネクタ 551"/>
        <xdr:cNvCxnSpPr/>
      </xdr:nvCxnSpPr>
      <xdr:spPr>
        <a:xfrm flipV="1">
          <a:off x="15481300" y="1022032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78740</xdr:rowOff>
    </xdr:from>
    <xdr:to>
      <xdr:col>76</xdr:col>
      <xdr:colOff>165100</xdr:colOff>
      <xdr:row>60</xdr:row>
      <xdr:rowOff>8890</xdr:rowOff>
    </xdr:to>
    <xdr:sp macro="" textlink="">
      <xdr:nvSpPr>
        <xdr:cNvPr id="553" name="楕円 552"/>
        <xdr:cNvSpPr/>
      </xdr:nvSpPr>
      <xdr:spPr>
        <a:xfrm>
          <a:off x="14541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59</xdr:row>
      <xdr:rowOff>165735</xdr:rowOff>
    </xdr:to>
    <xdr:cxnSp macro="">
      <xdr:nvCxnSpPr>
        <xdr:cNvPr id="554" name="直線コネクタ 553"/>
        <xdr:cNvCxnSpPr/>
      </xdr:nvCxnSpPr>
      <xdr:spPr>
        <a:xfrm>
          <a:off x="14592300" y="102450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153035</xdr:rowOff>
    </xdr:from>
    <xdr:to>
      <xdr:col>72</xdr:col>
      <xdr:colOff>38100</xdr:colOff>
      <xdr:row>61</xdr:row>
      <xdr:rowOff>83185</xdr:rowOff>
    </xdr:to>
    <xdr:sp macro="" textlink="">
      <xdr:nvSpPr>
        <xdr:cNvPr id="555" name="楕円 554"/>
        <xdr:cNvSpPr/>
      </xdr:nvSpPr>
      <xdr:spPr>
        <a:xfrm>
          <a:off x="13652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129540</xdr:rowOff>
    </xdr:from>
    <xdr:to>
      <xdr:col>76</xdr:col>
      <xdr:colOff>114300</xdr:colOff>
      <xdr:row>61</xdr:row>
      <xdr:rowOff>32385</xdr:rowOff>
    </xdr:to>
    <xdr:cxnSp macro="">
      <xdr:nvCxnSpPr>
        <xdr:cNvPr id="556" name="直線コネクタ 555"/>
        <xdr:cNvCxnSpPr/>
      </xdr:nvCxnSpPr>
      <xdr:spPr>
        <a:xfrm flipV="1">
          <a:off x="13703300" y="1024509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557" name="楕円 556"/>
        <xdr:cNvSpPr/>
      </xdr:nvSpPr>
      <xdr:spPr>
        <a:xfrm>
          <a:off x="1276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32385</xdr:rowOff>
    </xdr:to>
    <xdr:cxnSp macro="">
      <xdr:nvCxnSpPr>
        <xdr:cNvPr id="558" name="直線コネクタ 557"/>
        <xdr:cNvCxnSpPr/>
      </xdr:nvCxnSpPr>
      <xdr:spPr>
        <a:xfrm>
          <a:off x="12814300" y="10458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562" name="n_4aveValue【学校施設】&#10;有形固定資産減価償却率"/>
        <xdr:cNvSpPr txBox="1"/>
      </xdr:nvSpPr>
      <xdr:spPr>
        <a:xfrm>
          <a:off x="12611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61612</xdr:rowOff>
    </xdr:from>
    <xdr:ext cx="405111" cy="259045"/>
    <xdr:sp macro="" textlink="">
      <xdr:nvSpPr>
        <xdr:cNvPr id="563" name="n_1mainValue【学校施設】&#10;有形固定資産減価償却率"/>
        <xdr:cNvSpPr txBox="1"/>
      </xdr:nvSpPr>
      <xdr:spPr>
        <a:xfrm>
          <a:off x="15266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25417</xdr:rowOff>
    </xdr:from>
    <xdr:ext cx="405111" cy="259045"/>
    <xdr:sp macro="" textlink="">
      <xdr:nvSpPr>
        <xdr:cNvPr id="564" name="n_2mainValue【学校施設】&#10;有形固定資産減価償却率"/>
        <xdr:cNvSpPr txBox="1"/>
      </xdr:nvSpPr>
      <xdr:spPr>
        <a:xfrm>
          <a:off x="14389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74312</xdr:rowOff>
    </xdr:from>
    <xdr:ext cx="405111" cy="259045"/>
    <xdr:sp macro="" textlink="">
      <xdr:nvSpPr>
        <xdr:cNvPr id="565" name="n_3mainValue【学校施設】&#10;有形固定資産減価償却率"/>
        <xdr:cNvSpPr txBox="1"/>
      </xdr:nvSpPr>
      <xdr:spPr>
        <a:xfrm>
          <a:off x="13500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566" name="n_4mainValue【学校施設】&#10;有形固定資産減価償却率"/>
        <xdr:cNvSpPr txBox="1"/>
      </xdr:nvSpPr>
      <xdr:spPr>
        <a:xfrm>
          <a:off x="12611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96" name="【学校施設】&#10;一人当たり面積平均値テキスト"/>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1" name="フローチャート: 判断 600"/>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128651</xdr:rowOff>
    </xdr:from>
    <xdr:to>
      <xdr:col>116</xdr:col>
      <xdr:colOff>114300</xdr:colOff>
      <xdr:row>59</xdr:row>
      <xdr:rowOff>58801</xdr:rowOff>
    </xdr:to>
    <xdr:sp macro="" textlink="">
      <xdr:nvSpPr>
        <xdr:cNvPr id="607" name="楕円 606"/>
        <xdr:cNvSpPr/>
      </xdr:nvSpPr>
      <xdr:spPr>
        <a:xfrm>
          <a:off x="22110700" y="100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151528</xdr:rowOff>
    </xdr:from>
    <xdr:ext cx="469744" cy="259045"/>
    <xdr:sp macro="" textlink="">
      <xdr:nvSpPr>
        <xdr:cNvPr id="608" name="【学校施設】&#10;一人当たり面積該当値テキスト"/>
        <xdr:cNvSpPr txBox="1"/>
      </xdr:nvSpPr>
      <xdr:spPr>
        <a:xfrm>
          <a:off x="22199600" y="992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32639</xdr:rowOff>
    </xdr:from>
    <xdr:to>
      <xdr:col>112</xdr:col>
      <xdr:colOff>38100</xdr:colOff>
      <xdr:row>59</xdr:row>
      <xdr:rowOff>134239</xdr:rowOff>
    </xdr:to>
    <xdr:sp macro="" textlink="">
      <xdr:nvSpPr>
        <xdr:cNvPr id="609" name="楕円 608"/>
        <xdr:cNvSpPr/>
      </xdr:nvSpPr>
      <xdr:spPr>
        <a:xfrm>
          <a:off x="212725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8001</xdr:rowOff>
    </xdr:from>
    <xdr:to>
      <xdr:col>116</xdr:col>
      <xdr:colOff>63500</xdr:colOff>
      <xdr:row>59</xdr:row>
      <xdr:rowOff>83439</xdr:rowOff>
    </xdr:to>
    <xdr:cxnSp macro="">
      <xdr:nvCxnSpPr>
        <xdr:cNvPr id="610" name="直線コネクタ 609"/>
        <xdr:cNvCxnSpPr/>
      </xdr:nvCxnSpPr>
      <xdr:spPr>
        <a:xfrm flipV="1">
          <a:off x="21323300" y="10123551"/>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52451</xdr:rowOff>
    </xdr:from>
    <xdr:to>
      <xdr:col>107</xdr:col>
      <xdr:colOff>101600</xdr:colOff>
      <xdr:row>59</xdr:row>
      <xdr:rowOff>154051</xdr:rowOff>
    </xdr:to>
    <xdr:sp macro="" textlink="">
      <xdr:nvSpPr>
        <xdr:cNvPr id="611" name="楕円 610"/>
        <xdr:cNvSpPr/>
      </xdr:nvSpPr>
      <xdr:spPr>
        <a:xfrm>
          <a:off x="20383500" y="101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83439</xdr:rowOff>
    </xdr:from>
    <xdr:to>
      <xdr:col>111</xdr:col>
      <xdr:colOff>177800</xdr:colOff>
      <xdr:row>59</xdr:row>
      <xdr:rowOff>103251</xdr:rowOff>
    </xdr:to>
    <xdr:cxnSp macro="">
      <xdr:nvCxnSpPr>
        <xdr:cNvPr id="612" name="直線コネクタ 611"/>
        <xdr:cNvCxnSpPr/>
      </xdr:nvCxnSpPr>
      <xdr:spPr>
        <a:xfrm flipV="1">
          <a:off x="20434300" y="10198989"/>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167132</xdr:rowOff>
    </xdr:from>
    <xdr:to>
      <xdr:col>102</xdr:col>
      <xdr:colOff>165100</xdr:colOff>
      <xdr:row>60</xdr:row>
      <xdr:rowOff>97282</xdr:rowOff>
    </xdr:to>
    <xdr:sp macro="" textlink="">
      <xdr:nvSpPr>
        <xdr:cNvPr id="613" name="楕円 612"/>
        <xdr:cNvSpPr/>
      </xdr:nvSpPr>
      <xdr:spPr>
        <a:xfrm>
          <a:off x="19494500" y="102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103251</xdr:rowOff>
    </xdr:from>
    <xdr:to>
      <xdr:col>107</xdr:col>
      <xdr:colOff>50800</xdr:colOff>
      <xdr:row>60</xdr:row>
      <xdr:rowOff>46482</xdr:rowOff>
    </xdr:to>
    <xdr:cxnSp macro="">
      <xdr:nvCxnSpPr>
        <xdr:cNvPr id="614" name="直線コネクタ 613"/>
        <xdr:cNvCxnSpPr/>
      </xdr:nvCxnSpPr>
      <xdr:spPr>
        <a:xfrm flipV="1">
          <a:off x="19545300" y="10218801"/>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18161</xdr:rowOff>
    </xdr:from>
    <xdr:to>
      <xdr:col>98</xdr:col>
      <xdr:colOff>38100</xdr:colOff>
      <xdr:row>60</xdr:row>
      <xdr:rowOff>119761</xdr:rowOff>
    </xdr:to>
    <xdr:sp macro="" textlink="">
      <xdr:nvSpPr>
        <xdr:cNvPr id="615" name="楕円 614"/>
        <xdr:cNvSpPr/>
      </xdr:nvSpPr>
      <xdr:spPr>
        <a:xfrm>
          <a:off x="18605500" y="103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46482</xdr:rowOff>
    </xdr:from>
    <xdr:to>
      <xdr:col>102</xdr:col>
      <xdr:colOff>114300</xdr:colOff>
      <xdr:row>60</xdr:row>
      <xdr:rowOff>68961</xdr:rowOff>
    </xdr:to>
    <xdr:cxnSp macro="">
      <xdr:nvCxnSpPr>
        <xdr:cNvPr id="616" name="直線コネクタ 615"/>
        <xdr:cNvCxnSpPr/>
      </xdr:nvCxnSpPr>
      <xdr:spPr>
        <a:xfrm flipV="1">
          <a:off x="18656300" y="10333482"/>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617" name="n_1aveValue【学校施設】&#10;一人当たり面積"/>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618" name="n_2aveValue【学校施設】&#10;一人当たり面積"/>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619" name="n_3aveValue【学校施設】&#10;一人当たり面積"/>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620" name="n_4aveValue【学校施設】&#10;一人当たり面積"/>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150766</xdr:rowOff>
    </xdr:from>
    <xdr:ext cx="469744" cy="259045"/>
    <xdr:sp macro="" textlink="">
      <xdr:nvSpPr>
        <xdr:cNvPr id="621" name="n_1mainValue【学校施設】&#10;一人当たり面積"/>
        <xdr:cNvSpPr txBox="1"/>
      </xdr:nvSpPr>
      <xdr:spPr>
        <a:xfrm>
          <a:off x="21075727" y="992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170578</xdr:rowOff>
    </xdr:from>
    <xdr:ext cx="469744" cy="259045"/>
    <xdr:sp macro="" textlink="">
      <xdr:nvSpPr>
        <xdr:cNvPr id="622" name="n_2mainValue【学校施設】&#10;一人当たり面積"/>
        <xdr:cNvSpPr txBox="1"/>
      </xdr:nvSpPr>
      <xdr:spPr>
        <a:xfrm>
          <a:off x="20199427" y="994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113809</xdr:rowOff>
    </xdr:from>
    <xdr:ext cx="469744" cy="259045"/>
    <xdr:sp macro="" textlink="">
      <xdr:nvSpPr>
        <xdr:cNvPr id="623" name="n_3mainValue【学校施設】&#10;一人当たり面積"/>
        <xdr:cNvSpPr txBox="1"/>
      </xdr:nvSpPr>
      <xdr:spPr>
        <a:xfrm>
          <a:off x="1931042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136288</xdr:rowOff>
    </xdr:from>
    <xdr:ext cx="469744" cy="259045"/>
    <xdr:sp macro="" textlink="">
      <xdr:nvSpPr>
        <xdr:cNvPr id="624" name="n_4mainValue【学校施設】&#10;一人当たり面積"/>
        <xdr:cNvSpPr txBox="1"/>
      </xdr:nvSpPr>
      <xdr:spPr>
        <a:xfrm>
          <a:off x="18421427" y="100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0" name="フローチャート: 判断 659"/>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6" name="楕円 665"/>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7"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8" name="楕円 667"/>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9" name="直線コネクタ 668"/>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103232</xdr:rowOff>
    </xdr:from>
    <xdr:to>
      <xdr:col>76</xdr:col>
      <xdr:colOff>165100</xdr:colOff>
      <xdr:row>87</xdr:row>
      <xdr:rowOff>33382</xdr:rowOff>
    </xdr:to>
    <xdr:sp macro="" textlink="">
      <xdr:nvSpPr>
        <xdr:cNvPr id="670" name="楕円 669"/>
        <xdr:cNvSpPr/>
      </xdr:nvSpPr>
      <xdr:spPr>
        <a:xfrm>
          <a:off x="14541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154032</xdr:rowOff>
    </xdr:from>
    <xdr:to>
      <xdr:col>81</xdr:col>
      <xdr:colOff>50800</xdr:colOff>
      <xdr:row>86</xdr:row>
      <xdr:rowOff>168729</xdr:rowOff>
    </xdr:to>
    <xdr:cxnSp macro="">
      <xdr:nvCxnSpPr>
        <xdr:cNvPr id="671" name="直線コネクタ 670"/>
        <xdr:cNvCxnSpPr/>
      </xdr:nvCxnSpPr>
      <xdr:spPr>
        <a:xfrm>
          <a:off x="14592300" y="1489873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65677</xdr:rowOff>
    </xdr:from>
    <xdr:to>
      <xdr:col>72</xdr:col>
      <xdr:colOff>38100</xdr:colOff>
      <xdr:row>86</xdr:row>
      <xdr:rowOff>167277</xdr:rowOff>
    </xdr:to>
    <xdr:sp macro="" textlink="">
      <xdr:nvSpPr>
        <xdr:cNvPr id="672" name="楕円 671"/>
        <xdr:cNvSpPr/>
      </xdr:nvSpPr>
      <xdr:spPr>
        <a:xfrm>
          <a:off x="13652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116477</xdr:rowOff>
    </xdr:from>
    <xdr:to>
      <xdr:col>76</xdr:col>
      <xdr:colOff>114300</xdr:colOff>
      <xdr:row>86</xdr:row>
      <xdr:rowOff>154032</xdr:rowOff>
    </xdr:to>
    <xdr:cxnSp macro="">
      <xdr:nvCxnSpPr>
        <xdr:cNvPr id="673" name="直線コネクタ 672"/>
        <xdr:cNvCxnSpPr/>
      </xdr:nvCxnSpPr>
      <xdr:spPr>
        <a:xfrm>
          <a:off x="13703300" y="148611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29755</xdr:rowOff>
    </xdr:from>
    <xdr:to>
      <xdr:col>67</xdr:col>
      <xdr:colOff>101600</xdr:colOff>
      <xdr:row>86</xdr:row>
      <xdr:rowOff>131355</xdr:rowOff>
    </xdr:to>
    <xdr:sp macro="" textlink="">
      <xdr:nvSpPr>
        <xdr:cNvPr id="674" name="楕円 673"/>
        <xdr:cNvSpPr/>
      </xdr:nvSpPr>
      <xdr:spPr>
        <a:xfrm>
          <a:off x="12763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80555</xdr:rowOff>
    </xdr:from>
    <xdr:to>
      <xdr:col>71</xdr:col>
      <xdr:colOff>177800</xdr:colOff>
      <xdr:row>86</xdr:row>
      <xdr:rowOff>116477</xdr:rowOff>
    </xdr:to>
    <xdr:cxnSp macro="">
      <xdr:nvCxnSpPr>
        <xdr:cNvPr id="675" name="直線コネクタ 674"/>
        <xdr:cNvCxnSpPr/>
      </xdr:nvCxnSpPr>
      <xdr:spPr>
        <a:xfrm>
          <a:off x="12814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6"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7" name="n_2aveValue【児童館】&#10;有形固定資産減価償却率"/>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8" name="n_3aveValue【児童館】&#10;有形固定資産減価償却率"/>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79" name="n_4aveValue【児童館】&#10;有形固定資産減価償却率"/>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0"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24509</xdr:rowOff>
    </xdr:from>
    <xdr:ext cx="405111" cy="259045"/>
    <xdr:sp macro="" textlink="">
      <xdr:nvSpPr>
        <xdr:cNvPr id="681" name="n_2mainValue【児童館】&#10;有形固定資産減価償却率"/>
        <xdr:cNvSpPr txBox="1"/>
      </xdr:nvSpPr>
      <xdr:spPr>
        <a:xfrm>
          <a:off x="14389744" y="1494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158404</xdr:rowOff>
    </xdr:from>
    <xdr:ext cx="405111" cy="259045"/>
    <xdr:sp macro="" textlink="">
      <xdr:nvSpPr>
        <xdr:cNvPr id="682" name="n_3mainValue【児童館】&#10;有形固定資産減価償却率"/>
        <xdr:cNvSpPr txBox="1"/>
      </xdr:nvSpPr>
      <xdr:spPr>
        <a:xfrm>
          <a:off x="13500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122482</xdr:rowOff>
    </xdr:from>
    <xdr:ext cx="405111" cy="259045"/>
    <xdr:sp macro="" textlink="">
      <xdr:nvSpPr>
        <xdr:cNvPr id="683" name="n_4mainValue【児童館】&#10;有形固定資産減価償却率"/>
        <xdr:cNvSpPr txBox="1"/>
      </xdr:nvSpPr>
      <xdr:spPr>
        <a:xfrm>
          <a:off x="12611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14"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55336</xdr:rowOff>
    </xdr:from>
    <xdr:to>
      <xdr:col>98</xdr:col>
      <xdr:colOff>38100</xdr:colOff>
      <xdr:row>83</xdr:row>
      <xdr:rowOff>156936</xdr:rowOff>
    </xdr:to>
    <xdr:sp macro="" textlink="">
      <xdr:nvSpPr>
        <xdr:cNvPr id="719" name="フローチャート: 判断 718"/>
        <xdr:cNvSpPr/>
      </xdr:nvSpPr>
      <xdr:spPr>
        <a:xfrm>
          <a:off x="18605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39007</xdr:rowOff>
    </xdr:from>
    <xdr:to>
      <xdr:col>116</xdr:col>
      <xdr:colOff>114300</xdr:colOff>
      <xdr:row>85</xdr:row>
      <xdr:rowOff>140607</xdr:rowOff>
    </xdr:to>
    <xdr:sp macro="" textlink="">
      <xdr:nvSpPr>
        <xdr:cNvPr id="725" name="楕円 724"/>
        <xdr:cNvSpPr/>
      </xdr:nvSpPr>
      <xdr:spPr>
        <a:xfrm>
          <a:off x="221107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17434</xdr:rowOff>
    </xdr:from>
    <xdr:ext cx="469744" cy="259045"/>
    <xdr:sp macro="" textlink="">
      <xdr:nvSpPr>
        <xdr:cNvPr id="726" name="【児童館】&#10;一人当たり面積該当値テキスト"/>
        <xdr:cNvSpPr txBox="1"/>
      </xdr:nvSpPr>
      <xdr:spPr>
        <a:xfrm>
          <a:off x="22199600" y="145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39007</xdr:rowOff>
    </xdr:from>
    <xdr:to>
      <xdr:col>112</xdr:col>
      <xdr:colOff>38100</xdr:colOff>
      <xdr:row>85</xdr:row>
      <xdr:rowOff>140607</xdr:rowOff>
    </xdr:to>
    <xdr:sp macro="" textlink="">
      <xdr:nvSpPr>
        <xdr:cNvPr id="727" name="楕円 726"/>
        <xdr:cNvSpPr/>
      </xdr:nvSpPr>
      <xdr:spPr>
        <a:xfrm>
          <a:off x="21272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89807</xdr:rowOff>
    </xdr:to>
    <xdr:cxnSp macro="">
      <xdr:nvCxnSpPr>
        <xdr:cNvPr id="728" name="直線コネクタ 727"/>
        <xdr:cNvCxnSpPr/>
      </xdr:nvCxnSpPr>
      <xdr:spPr>
        <a:xfrm>
          <a:off x="21323300" y="1466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49893</xdr:rowOff>
    </xdr:from>
    <xdr:to>
      <xdr:col>107</xdr:col>
      <xdr:colOff>101600</xdr:colOff>
      <xdr:row>85</xdr:row>
      <xdr:rowOff>151493</xdr:rowOff>
    </xdr:to>
    <xdr:sp macro="" textlink="">
      <xdr:nvSpPr>
        <xdr:cNvPr id="729" name="楕円 728"/>
        <xdr:cNvSpPr/>
      </xdr:nvSpPr>
      <xdr:spPr>
        <a:xfrm>
          <a:off x="20383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100693</xdr:rowOff>
    </xdr:to>
    <xdr:cxnSp macro="">
      <xdr:nvCxnSpPr>
        <xdr:cNvPr id="730" name="直線コネクタ 729"/>
        <xdr:cNvCxnSpPr/>
      </xdr:nvCxnSpPr>
      <xdr:spPr>
        <a:xfrm flipV="1">
          <a:off x="20434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49893</xdr:rowOff>
    </xdr:from>
    <xdr:to>
      <xdr:col>102</xdr:col>
      <xdr:colOff>165100</xdr:colOff>
      <xdr:row>85</xdr:row>
      <xdr:rowOff>151493</xdr:rowOff>
    </xdr:to>
    <xdr:sp macro="" textlink="">
      <xdr:nvSpPr>
        <xdr:cNvPr id="731" name="楕円 730"/>
        <xdr:cNvSpPr/>
      </xdr:nvSpPr>
      <xdr:spPr>
        <a:xfrm>
          <a:off x="19494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100693</xdr:rowOff>
    </xdr:from>
    <xdr:to>
      <xdr:col>107</xdr:col>
      <xdr:colOff>50800</xdr:colOff>
      <xdr:row>85</xdr:row>
      <xdr:rowOff>100693</xdr:rowOff>
    </xdr:to>
    <xdr:cxnSp macro="">
      <xdr:nvCxnSpPr>
        <xdr:cNvPr id="732" name="直線コネクタ 731"/>
        <xdr:cNvCxnSpPr/>
      </xdr:nvCxnSpPr>
      <xdr:spPr>
        <a:xfrm>
          <a:off x="19545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733" name="楕円 732"/>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100693</xdr:rowOff>
    </xdr:from>
    <xdr:to>
      <xdr:col>102</xdr:col>
      <xdr:colOff>114300</xdr:colOff>
      <xdr:row>85</xdr:row>
      <xdr:rowOff>111579</xdr:rowOff>
    </xdr:to>
    <xdr:cxnSp macro="">
      <xdr:nvCxnSpPr>
        <xdr:cNvPr id="734" name="直線コネクタ 733"/>
        <xdr:cNvCxnSpPr/>
      </xdr:nvCxnSpPr>
      <xdr:spPr>
        <a:xfrm flipV="1">
          <a:off x="18656300" y="14673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735" name="n_1aveValue【児童館】&#10;一人当たり面積"/>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6"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7"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2013</xdr:rowOff>
    </xdr:from>
    <xdr:ext cx="469744" cy="259045"/>
    <xdr:sp macro="" textlink="">
      <xdr:nvSpPr>
        <xdr:cNvPr id="738" name="n_4aveValue【児童館】&#10;一人当たり面積"/>
        <xdr:cNvSpPr txBox="1"/>
      </xdr:nvSpPr>
      <xdr:spPr>
        <a:xfrm>
          <a:off x="18421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131734</xdr:rowOff>
    </xdr:from>
    <xdr:ext cx="469744" cy="259045"/>
    <xdr:sp macro="" textlink="">
      <xdr:nvSpPr>
        <xdr:cNvPr id="739" name="n_1mainValue【児童館】&#10;一人当たり面積"/>
        <xdr:cNvSpPr txBox="1"/>
      </xdr:nvSpPr>
      <xdr:spPr>
        <a:xfrm>
          <a:off x="210757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740" name="n_2mainValue【児童館】&#10;一人当たり面積"/>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142620</xdr:rowOff>
    </xdr:from>
    <xdr:ext cx="469744" cy="259045"/>
    <xdr:sp macro="" textlink="">
      <xdr:nvSpPr>
        <xdr:cNvPr id="741" name="n_3mainValue【児童館】&#10;一人当たり面積"/>
        <xdr:cNvSpPr txBox="1"/>
      </xdr:nvSpPr>
      <xdr:spPr>
        <a:xfrm>
          <a:off x="19310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742" name="n_4mainValue【児童館】&#10;一人当たり面積"/>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くなっている施設は橋りょう・トンネル、児童館であり、逆に低くなっている施設は道路、公営住宅、認定こども園・幼稚園・保育園、学校施設である。橋りょう・トンネルについては、類似団体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a:t>
          </a:r>
          <a:r>
            <a:rPr kumimoji="1" lang="ja-JP" altLang="en-US" sz="1100">
              <a:solidFill>
                <a:schemeClr val="dk1"/>
              </a:solidFill>
              <a:effectLst/>
              <a:latin typeface="+mn-lt"/>
              <a:ea typeface="+mn-ea"/>
              <a:cs typeface="+mn-cs"/>
            </a:rPr>
            <a:t>増減がない</a:t>
          </a:r>
          <a:r>
            <a:rPr kumimoji="1" lang="ja-JP" altLang="ja-JP" sz="1100">
              <a:solidFill>
                <a:schemeClr val="dk1"/>
              </a:solidFill>
              <a:effectLst/>
              <a:latin typeface="+mn-lt"/>
              <a:ea typeface="+mn-ea"/>
              <a:cs typeface="+mn-cs"/>
            </a:rPr>
            <a:t>のに対し、当町では０</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高度経済成長期に竣工したものが多く、今後も上昇する傾向にあるため、長寿命化計画に基づき適切な管理が必要となる。児童館については、建築後４０年以上経過しており有形固定資産減価償却率は１００％と非常に高く、施設の老朽化が進行しているため、今後は個別施設計画に基づき計画的な修繕が必要となる。道路については、維持管理に必要な費用が増加し、今後も有形固定資産減価償却率は上昇していくものと見込まれる。公営住宅については、老朽化した施設の廃止や長寿命化改修工事を実施しているため有形固定資産減価償却率は低いものの、既存住宅の維持管理に必要な費用の増加に伴い上昇していくものと見込まれる。認定こども園・幼稚園・保育園については、平成２７年度に新たな認定こども園が完成し、４幼稚園と１保育所を統廃合したことで有形固定資産減価償却率は低くなっている。学校施設については、統合中学校整備事業とし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年度に統合中学校</a:t>
          </a:r>
          <a:r>
            <a:rPr kumimoji="1" lang="ja-JP" altLang="en-US" sz="1100">
              <a:solidFill>
                <a:schemeClr val="dk1"/>
              </a:solidFill>
              <a:effectLst/>
              <a:latin typeface="+mn-lt"/>
              <a:ea typeface="+mn-ea"/>
              <a:cs typeface="+mn-cs"/>
            </a:rPr>
            <a:t>屋内運動場建設及び統合小学校長寿命化改修を</a:t>
          </a:r>
          <a:r>
            <a:rPr kumimoji="1" lang="ja-JP" altLang="ja-JP" sz="1100">
              <a:solidFill>
                <a:schemeClr val="dk1"/>
              </a:solidFill>
              <a:effectLst/>
              <a:latin typeface="+mn-lt"/>
              <a:ea typeface="+mn-ea"/>
              <a:cs typeface="+mn-cs"/>
            </a:rPr>
            <a:t>したため当町では</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％減少した。学校施設については令和５年度までに</a:t>
          </a:r>
          <a:r>
            <a:rPr kumimoji="1" lang="ja-JP" altLang="en-US" sz="1100">
              <a:solidFill>
                <a:schemeClr val="dk1"/>
              </a:solidFill>
              <a:effectLst/>
              <a:latin typeface="+mn-lt"/>
              <a:ea typeface="+mn-ea"/>
              <a:cs typeface="+mn-cs"/>
            </a:rPr>
            <a:t>統合</a:t>
          </a:r>
          <a:r>
            <a:rPr kumimoji="1" lang="ja-JP" altLang="ja-JP" sz="1100">
              <a:solidFill>
                <a:schemeClr val="dk1"/>
              </a:solidFill>
              <a:effectLst/>
              <a:latin typeface="+mn-lt"/>
              <a:ea typeface="+mn-ea"/>
              <a:cs typeface="+mn-cs"/>
            </a:rPr>
            <a:t>中学校</a:t>
          </a:r>
          <a:r>
            <a:rPr kumimoji="1" lang="ja-JP" altLang="en-US" sz="1100">
              <a:solidFill>
                <a:schemeClr val="dk1"/>
              </a:solidFill>
              <a:effectLst/>
              <a:latin typeface="+mn-lt"/>
              <a:ea typeface="+mn-ea"/>
              <a:cs typeface="+mn-cs"/>
            </a:rPr>
            <a:t>建設事業が完了したため、今後は上昇していくものと</a:t>
          </a:r>
          <a:r>
            <a:rPr kumimoji="1" lang="ja-JP" altLang="ja-JP" sz="1100">
              <a:solidFill>
                <a:schemeClr val="dk1"/>
              </a:solidFill>
              <a:effectLst/>
              <a:latin typeface="+mn-lt"/>
              <a:ea typeface="+mn-ea"/>
              <a:cs typeface="+mn-cs"/>
            </a:rPr>
            <a:t>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145415</xdr:rowOff>
    </xdr:from>
    <xdr:to>
      <xdr:col>6</xdr:col>
      <xdr:colOff>38100</xdr:colOff>
      <xdr:row>36</xdr:row>
      <xdr:rowOff>75565</xdr:rowOff>
    </xdr:to>
    <xdr:sp macro="" textlink="">
      <xdr:nvSpPr>
        <xdr:cNvPr id="67" name="フローチャート: 判断 66"/>
        <xdr:cNvSpPr/>
      </xdr:nvSpPr>
      <xdr:spPr>
        <a:xfrm>
          <a:off x="1079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19685</xdr:rowOff>
    </xdr:from>
    <xdr:to>
      <xdr:col>24</xdr:col>
      <xdr:colOff>114300</xdr:colOff>
      <xdr:row>34</xdr:row>
      <xdr:rowOff>121285</xdr:rowOff>
    </xdr:to>
    <xdr:sp macro="" textlink="">
      <xdr:nvSpPr>
        <xdr:cNvPr id="73" name="楕円 72"/>
        <xdr:cNvSpPr/>
      </xdr:nvSpPr>
      <xdr:spPr>
        <a:xfrm>
          <a:off x="45847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42562</xdr:rowOff>
    </xdr:from>
    <xdr:ext cx="405111" cy="259045"/>
    <xdr:sp macro="" textlink="">
      <xdr:nvSpPr>
        <xdr:cNvPr id="74" name="【図書館】&#10;有形固定資産減価償却率該当値テキスト"/>
        <xdr:cNvSpPr txBox="1"/>
      </xdr:nvSpPr>
      <xdr:spPr>
        <a:xfrm>
          <a:off x="4673600"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139700</xdr:rowOff>
    </xdr:from>
    <xdr:to>
      <xdr:col>20</xdr:col>
      <xdr:colOff>38100</xdr:colOff>
      <xdr:row>34</xdr:row>
      <xdr:rowOff>69850</xdr:rowOff>
    </xdr:to>
    <xdr:sp macro="" textlink="">
      <xdr:nvSpPr>
        <xdr:cNvPr id="75" name="楕円 74"/>
        <xdr:cNvSpPr/>
      </xdr:nvSpPr>
      <xdr:spPr>
        <a:xfrm>
          <a:off x="3746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19050</xdr:rowOff>
    </xdr:from>
    <xdr:to>
      <xdr:col>24</xdr:col>
      <xdr:colOff>63500</xdr:colOff>
      <xdr:row>34</xdr:row>
      <xdr:rowOff>70485</xdr:rowOff>
    </xdr:to>
    <xdr:cxnSp macro="">
      <xdr:nvCxnSpPr>
        <xdr:cNvPr id="76" name="直線コネクタ 75"/>
        <xdr:cNvCxnSpPr/>
      </xdr:nvCxnSpPr>
      <xdr:spPr>
        <a:xfrm>
          <a:off x="3797300" y="58483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88265</xdr:rowOff>
    </xdr:from>
    <xdr:to>
      <xdr:col>15</xdr:col>
      <xdr:colOff>101600</xdr:colOff>
      <xdr:row>34</xdr:row>
      <xdr:rowOff>18415</xdr:rowOff>
    </xdr:to>
    <xdr:sp macro="" textlink="">
      <xdr:nvSpPr>
        <xdr:cNvPr id="77" name="楕円 76"/>
        <xdr:cNvSpPr/>
      </xdr:nvSpPr>
      <xdr:spPr>
        <a:xfrm>
          <a:off x="2857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139065</xdr:rowOff>
    </xdr:from>
    <xdr:to>
      <xdr:col>19</xdr:col>
      <xdr:colOff>177800</xdr:colOff>
      <xdr:row>34</xdr:row>
      <xdr:rowOff>19050</xdr:rowOff>
    </xdr:to>
    <xdr:cxnSp macro="">
      <xdr:nvCxnSpPr>
        <xdr:cNvPr id="78" name="直線コネクタ 77"/>
        <xdr:cNvCxnSpPr/>
      </xdr:nvCxnSpPr>
      <xdr:spPr>
        <a:xfrm>
          <a:off x="2908300" y="5796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36830</xdr:rowOff>
    </xdr:from>
    <xdr:to>
      <xdr:col>10</xdr:col>
      <xdr:colOff>165100</xdr:colOff>
      <xdr:row>33</xdr:row>
      <xdr:rowOff>138430</xdr:rowOff>
    </xdr:to>
    <xdr:sp macro="" textlink="">
      <xdr:nvSpPr>
        <xdr:cNvPr id="79" name="楕円 78"/>
        <xdr:cNvSpPr/>
      </xdr:nvSpPr>
      <xdr:spPr>
        <a:xfrm>
          <a:off x="1968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87630</xdr:rowOff>
    </xdr:from>
    <xdr:to>
      <xdr:col>15</xdr:col>
      <xdr:colOff>50800</xdr:colOff>
      <xdr:row>33</xdr:row>
      <xdr:rowOff>139065</xdr:rowOff>
    </xdr:to>
    <xdr:cxnSp macro="">
      <xdr:nvCxnSpPr>
        <xdr:cNvPr id="80" name="直線コネクタ 79"/>
        <xdr:cNvCxnSpPr/>
      </xdr:nvCxnSpPr>
      <xdr:spPr>
        <a:xfrm>
          <a:off x="2019300" y="57454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156845</xdr:rowOff>
    </xdr:from>
    <xdr:to>
      <xdr:col>6</xdr:col>
      <xdr:colOff>38100</xdr:colOff>
      <xdr:row>33</xdr:row>
      <xdr:rowOff>86995</xdr:rowOff>
    </xdr:to>
    <xdr:sp macro="" textlink="">
      <xdr:nvSpPr>
        <xdr:cNvPr id="81" name="楕円 80"/>
        <xdr:cNvSpPr/>
      </xdr:nvSpPr>
      <xdr:spPr>
        <a:xfrm>
          <a:off x="1079500" y="56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36195</xdr:rowOff>
    </xdr:from>
    <xdr:to>
      <xdr:col>10</xdr:col>
      <xdr:colOff>114300</xdr:colOff>
      <xdr:row>33</xdr:row>
      <xdr:rowOff>87630</xdr:rowOff>
    </xdr:to>
    <xdr:cxnSp macro="">
      <xdr:nvCxnSpPr>
        <xdr:cNvPr id="82" name="直線コネクタ 81"/>
        <xdr:cNvCxnSpPr/>
      </xdr:nvCxnSpPr>
      <xdr:spPr>
        <a:xfrm>
          <a:off x="1130300" y="56940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66692</xdr:rowOff>
    </xdr:from>
    <xdr:ext cx="405111" cy="259045"/>
    <xdr:sp macro="" textlink="">
      <xdr:nvSpPr>
        <xdr:cNvPr id="86" name="n_4aveValue【図書館】&#10;有形固定資産減価償却率"/>
        <xdr:cNvSpPr txBox="1"/>
      </xdr:nvSpPr>
      <xdr:spPr>
        <a:xfrm>
          <a:off x="927744"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86377</xdr:rowOff>
    </xdr:from>
    <xdr:ext cx="405111" cy="259045"/>
    <xdr:sp macro="" textlink="">
      <xdr:nvSpPr>
        <xdr:cNvPr id="87" name="n_1mainValue【図書館】&#10;有形固定資産減価償却率"/>
        <xdr:cNvSpPr txBox="1"/>
      </xdr:nvSpPr>
      <xdr:spPr>
        <a:xfrm>
          <a:off x="35820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34942</xdr:rowOff>
    </xdr:from>
    <xdr:ext cx="405111" cy="259045"/>
    <xdr:sp macro="" textlink="">
      <xdr:nvSpPr>
        <xdr:cNvPr id="88" name="n_2mainValue【図書館】&#10;有形固定資産減価償却率"/>
        <xdr:cNvSpPr txBox="1"/>
      </xdr:nvSpPr>
      <xdr:spPr>
        <a:xfrm>
          <a:off x="2705744"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154957</xdr:rowOff>
    </xdr:from>
    <xdr:ext cx="405111" cy="259045"/>
    <xdr:sp macro="" textlink="">
      <xdr:nvSpPr>
        <xdr:cNvPr id="89" name="n_3mainValue【図書館】&#10;有形固定資産減価償却率"/>
        <xdr:cNvSpPr txBox="1"/>
      </xdr:nvSpPr>
      <xdr:spPr>
        <a:xfrm>
          <a:off x="1816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103522</xdr:rowOff>
    </xdr:from>
    <xdr:ext cx="405111" cy="259045"/>
    <xdr:sp macro="" textlink="">
      <xdr:nvSpPr>
        <xdr:cNvPr id="90" name="n_4mainValue【図書館】&#10;有形固定資産減価償却率"/>
        <xdr:cNvSpPr txBox="1"/>
      </xdr:nvSpPr>
      <xdr:spPr>
        <a:xfrm>
          <a:off x="927744" y="54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100512</xdr:rowOff>
    </xdr:from>
    <xdr:to>
      <xdr:col>36</xdr:col>
      <xdr:colOff>165100</xdr:colOff>
      <xdr:row>41</xdr:row>
      <xdr:rowOff>30662</xdr:rowOff>
    </xdr:to>
    <xdr:sp macro="" textlink="">
      <xdr:nvSpPr>
        <xdr:cNvPr id="126" name="フローチャート: 判断 125"/>
        <xdr:cNvSpPr/>
      </xdr:nvSpPr>
      <xdr:spPr>
        <a:xfrm>
          <a:off x="6921500" y="695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110309</xdr:rowOff>
    </xdr:from>
    <xdr:to>
      <xdr:col>55</xdr:col>
      <xdr:colOff>50800</xdr:colOff>
      <xdr:row>41</xdr:row>
      <xdr:rowOff>40459</xdr:rowOff>
    </xdr:to>
    <xdr:sp macro="" textlink="">
      <xdr:nvSpPr>
        <xdr:cNvPr id="132" name="楕円 131"/>
        <xdr:cNvSpPr/>
      </xdr:nvSpPr>
      <xdr:spPr>
        <a:xfrm>
          <a:off x="10426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88736</xdr:rowOff>
    </xdr:from>
    <xdr:ext cx="469744" cy="259045"/>
    <xdr:sp macro="" textlink="">
      <xdr:nvSpPr>
        <xdr:cNvPr id="133" name="【図書館】&#10;一人当たり面積該当値テキスト"/>
        <xdr:cNvSpPr txBox="1"/>
      </xdr:nvSpPr>
      <xdr:spPr>
        <a:xfrm>
          <a:off x="10515600"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4" name="楕円 133"/>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161109</xdr:rowOff>
    </xdr:from>
    <xdr:to>
      <xdr:col>55</xdr:col>
      <xdr:colOff>0</xdr:colOff>
      <xdr:row>40</xdr:row>
      <xdr:rowOff>167640</xdr:rowOff>
    </xdr:to>
    <xdr:cxnSp macro="">
      <xdr:nvCxnSpPr>
        <xdr:cNvPr id="135" name="直線コネクタ 134"/>
        <xdr:cNvCxnSpPr/>
      </xdr:nvCxnSpPr>
      <xdr:spPr>
        <a:xfrm flipV="1">
          <a:off x="9639300" y="70191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123372</xdr:rowOff>
    </xdr:from>
    <xdr:to>
      <xdr:col>46</xdr:col>
      <xdr:colOff>38100</xdr:colOff>
      <xdr:row>41</xdr:row>
      <xdr:rowOff>53522</xdr:rowOff>
    </xdr:to>
    <xdr:sp macro="" textlink="">
      <xdr:nvSpPr>
        <xdr:cNvPr id="136" name="楕円 135"/>
        <xdr:cNvSpPr/>
      </xdr:nvSpPr>
      <xdr:spPr>
        <a:xfrm>
          <a:off x="869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41</xdr:row>
      <xdr:rowOff>2722</xdr:rowOff>
    </xdr:to>
    <xdr:cxnSp macro="">
      <xdr:nvCxnSpPr>
        <xdr:cNvPr id="137" name="直線コネクタ 136"/>
        <xdr:cNvCxnSpPr/>
      </xdr:nvCxnSpPr>
      <xdr:spPr>
        <a:xfrm flipV="1">
          <a:off x="8750300" y="70256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126637</xdr:rowOff>
    </xdr:from>
    <xdr:to>
      <xdr:col>41</xdr:col>
      <xdr:colOff>101600</xdr:colOff>
      <xdr:row>41</xdr:row>
      <xdr:rowOff>56787</xdr:rowOff>
    </xdr:to>
    <xdr:sp macro="" textlink="">
      <xdr:nvSpPr>
        <xdr:cNvPr id="138" name="楕円 137"/>
        <xdr:cNvSpPr/>
      </xdr:nvSpPr>
      <xdr:spPr>
        <a:xfrm>
          <a:off x="7810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2722</xdr:rowOff>
    </xdr:from>
    <xdr:to>
      <xdr:col>45</xdr:col>
      <xdr:colOff>177800</xdr:colOff>
      <xdr:row>41</xdr:row>
      <xdr:rowOff>5987</xdr:rowOff>
    </xdr:to>
    <xdr:cxnSp macro="">
      <xdr:nvCxnSpPr>
        <xdr:cNvPr id="139" name="直線コネクタ 138"/>
        <xdr:cNvCxnSpPr/>
      </xdr:nvCxnSpPr>
      <xdr:spPr>
        <a:xfrm flipV="1">
          <a:off x="7861300" y="70321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133169</xdr:rowOff>
    </xdr:from>
    <xdr:to>
      <xdr:col>36</xdr:col>
      <xdr:colOff>165100</xdr:colOff>
      <xdr:row>41</xdr:row>
      <xdr:rowOff>63319</xdr:rowOff>
    </xdr:to>
    <xdr:sp macro="" textlink="">
      <xdr:nvSpPr>
        <xdr:cNvPr id="140" name="楕円 139"/>
        <xdr:cNvSpPr/>
      </xdr:nvSpPr>
      <xdr:spPr>
        <a:xfrm>
          <a:off x="692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5987</xdr:rowOff>
    </xdr:from>
    <xdr:to>
      <xdr:col>41</xdr:col>
      <xdr:colOff>50800</xdr:colOff>
      <xdr:row>41</xdr:row>
      <xdr:rowOff>12519</xdr:rowOff>
    </xdr:to>
    <xdr:cxnSp macro="">
      <xdr:nvCxnSpPr>
        <xdr:cNvPr id="141" name="直線コネクタ 140"/>
        <xdr:cNvCxnSpPr/>
      </xdr:nvCxnSpPr>
      <xdr:spPr>
        <a:xfrm flipV="1">
          <a:off x="6972300" y="70354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47189</xdr:rowOff>
    </xdr:from>
    <xdr:ext cx="469744" cy="259045"/>
    <xdr:sp macro="" textlink="">
      <xdr:nvSpPr>
        <xdr:cNvPr id="145" name="n_4aveValue【図書館】&#10;一人当たり面積"/>
        <xdr:cNvSpPr txBox="1"/>
      </xdr:nvSpPr>
      <xdr:spPr>
        <a:xfrm>
          <a:off x="6737427" y="673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6"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44649</xdr:rowOff>
    </xdr:from>
    <xdr:ext cx="469744" cy="259045"/>
    <xdr:sp macro="" textlink="">
      <xdr:nvSpPr>
        <xdr:cNvPr id="147" name="n_2mainValue【図書館】&#10;一人当たり面積"/>
        <xdr:cNvSpPr txBox="1"/>
      </xdr:nvSpPr>
      <xdr:spPr>
        <a:xfrm>
          <a:off x="8515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47914</xdr:rowOff>
    </xdr:from>
    <xdr:ext cx="469744" cy="259045"/>
    <xdr:sp macro="" textlink="">
      <xdr:nvSpPr>
        <xdr:cNvPr id="148" name="n_3mainValue【図書館】&#10;一人当たり面積"/>
        <xdr:cNvSpPr txBox="1"/>
      </xdr:nvSpPr>
      <xdr:spPr>
        <a:xfrm>
          <a:off x="7626427" y="70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54446</xdr:rowOff>
    </xdr:from>
    <xdr:ext cx="469744" cy="259045"/>
    <xdr:sp macro="" textlink="">
      <xdr:nvSpPr>
        <xdr:cNvPr id="149" name="n_4mainValue【図書館】&#10;一人当たり面積"/>
        <xdr:cNvSpPr txBox="1"/>
      </xdr:nvSpPr>
      <xdr:spPr>
        <a:xfrm>
          <a:off x="6737427" y="70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185" name="フローチャート: 判断 184"/>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91" name="楕円 190"/>
        <xdr:cNvSpPr/>
      </xdr:nvSpPr>
      <xdr:spPr>
        <a:xfrm>
          <a:off x="4584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70049</xdr:rowOff>
    </xdr:from>
    <xdr:ext cx="405111" cy="259045"/>
    <xdr:sp macro="" textlink="">
      <xdr:nvSpPr>
        <xdr:cNvPr id="192" name="【体育館・プール】&#10;有形固定資産減価償却率該当値テキスト"/>
        <xdr:cNvSpPr txBox="1"/>
      </xdr:nvSpPr>
      <xdr:spPr>
        <a:xfrm>
          <a:off x="4673600" y="1035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xdr:rowOff>
    </xdr:from>
    <xdr:to>
      <xdr:col>20</xdr:col>
      <xdr:colOff>38100</xdr:colOff>
      <xdr:row>61</xdr:row>
      <xdr:rowOff>103051</xdr:rowOff>
    </xdr:to>
    <xdr:sp macro="" textlink="">
      <xdr:nvSpPr>
        <xdr:cNvPr id="193" name="楕円 192"/>
        <xdr:cNvSpPr/>
      </xdr:nvSpPr>
      <xdr:spPr>
        <a:xfrm>
          <a:off x="3746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52251</xdr:rowOff>
    </xdr:from>
    <xdr:to>
      <xdr:col>24</xdr:col>
      <xdr:colOff>63500</xdr:colOff>
      <xdr:row>61</xdr:row>
      <xdr:rowOff>97972</xdr:rowOff>
    </xdr:to>
    <xdr:cxnSp macro="">
      <xdr:nvCxnSpPr>
        <xdr:cNvPr id="194" name="直線コネクタ 193"/>
        <xdr:cNvCxnSpPr/>
      </xdr:nvCxnSpPr>
      <xdr:spPr>
        <a:xfrm>
          <a:off x="3797300" y="1051070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95" name="楕円 194"/>
        <xdr:cNvSpPr/>
      </xdr:nvSpPr>
      <xdr:spPr>
        <a:xfrm>
          <a:off x="2857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52251</xdr:rowOff>
    </xdr:to>
    <xdr:cxnSp macro="">
      <xdr:nvCxnSpPr>
        <xdr:cNvPr id="196" name="直線コネクタ 195"/>
        <xdr:cNvCxnSpPr/>
      </xdr:nvCxnSpPr>
      <xdr:spPr>
        <a:xfrm>
          <a:off x="2908300" y="104666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84727</xdr:rowOff>
    </xdr:from>
    <xdr:to>
      <xdr:col>10</xdr:col>
      <xdr:colOff>165100</xdr:colOff>
      <xdr:row>61</xdr:row>
      <xdr:rowOff>14877</xdr:rowOff>
    </xdr:to>
    <xdr:sp macro="" textlink="">
      <xdr:nvSpPr>
        <xdr:cNvPr id="197" name="楕円 196"/>
        <xdr:cNvSpPr/>
      </xdr:nvSpPr>
      <xdr:spPr>
        <a:xfrm>
          <a:off x="1968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135527</xdr:rowOff>
    </xdr:from>
    <xdr:to>
      <xdr:col>15</xdr:col>
      <xdr:colOff>50800</xdr:colOff>
      <xdr:row>61</xdr:row>
      <xdr:rowOff>8165</xdr:rowOff>
    </xdr:to>
    <xdr:cxnSp macro="">
      <xdr:nvCxnSpPr>
        <xdr:cNvPr id="198" name="直線コネクタ 197"/>
        <xdr:cNvCxnSpPr/>
      </xdr:nvCxnSpPr>
      <xdr:spPr>
        <a:xfrm>
          <a:off x="2019300" y="104225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39007</xdr:rowOff>
    </xdr:from>
    <xdr:to>
      <xdr:col>6</xdr:col>
      <xdr:colOff>38100</xdr:colOff>
      <xdr:row>60</xdr:row>
      <xdr:rowOff>140607</xdr:rowOff>
    </xdr:to>
    <xdr:sp macro="" textlink="">
      <xdr:nvSpPr>
        <xdr:cNvPr id="199" name="楕円 198"/>
        <xdr:cNvSpPr/>
      </xdr:nvSpPr>
      <xdr:spPr>
        <a:xfrm>
          <a:off x="1079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89807</xdr:rowOff>
    </xdr:from>
    <xdr:to>
      <xdr:col>10</xdr:col>
      <xdr:colOff>114300</xdr:colOff>
      <xdr:row>60</xdr:row>
      <xdr:rowOff>135527</xdr:rowOff>
    </xdr:to>
    <xdr:cxnSp macro="">
      <xdr:nvCxnSpPr>
        <xdr:cNvPr id="200" name="直線コネクタ 199"/>
        <xdr:cNvCxnSpPr/>
      </xdr:nvCxnSpPr>
      <xdr:spPr>
        <a:xfrm>
          <a:off x="1130300" y="103768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4" name="n_4aveValue【体育館・プール】&#10;有形固定資産減価償却率"/>
        <xdr:cNvSpPr txBox="1"/>
      </xdr:nvSpPr>
      <xdr:spPr>
        <a:xfrm>
          <a:off x="927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119578</xdr:rowOff>
    </xdr:from>
    <xdr:ext cx="405111" cy="259045"/>
    <xdr:sp macro="" textlink="">
      <xdr:nvSpPr>
        <xdr:cNvPr id="205" name="n_1mainValue【体育館・プール】&#10;有形固定資産減価償却率"/>
        <xdr:cNvSpPr txBox="1"/>
      </xdr:nvSpPr>
      <xdr:spPr>
        <a:xfrm>
          <a:off x="3582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6" name="n_2mainValue【体育館・プー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207" name="n_3mainValue【体育館・プール】&#10;有形固定資産減価償却率"/>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157134</xdr:rowOff>
    </xdr:from>
    <xdr:ext cx="405111" cy="259045"/>
    <xdr:sp macro="" textlink="">
      <xdr:nvSpPr>
        <xdr:cNvPr id="208" name="n_4mainValue【体育館・プール】&#10;有形固定資産減価償却率"/>
        <xdr:cNvSpPr txBox="1"/>
      </xdr:nvSpPr>
      <xdr:spPr>
        <a:xfrm>
          <a:off x="927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49530</xdr:rowOff>
    </xdr:from>
    <xdr:to>
      <xdr:col>36</xdr:col>
      <xdr:colOff>165100</xdr:colOff>
      <xdr:row>61</xdr:row>
      <xdr:rowOff>151130</xdr:rowOff>
    </xdr:to>
    <xdr:sp macro="" textlink="">
      <xdr:nvSpPr>
        <xdr:cNvPr id="242" name="フローチャート: 判断 241"/>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127000</xdr:rowOff>
    </xdr:from>
    <xdr:to>
      <xdr:col>55</xdr:col>
      <xdr:colOff>50800</xdr:colOff>
      <xdr:row>59</xdr:row>
      <xdr:rowOff>57150</xdr:rowOff>
    </xdr:to>
    <xdr:sp macro="" textlink="">
      <xdr:nvSpPr>
        <xdr:cNvPr id="248" name="楕円 247"/>
        <xdr:cNvSpPr/>
      </xdr:nvSpPr>
      <xdr:spPr>
        <a:xfrm>
          <a:off x="104267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149877</xdr:rowOff>
    </xdr:from>
    <xdr:ext cx="469744" cy="259045"/>
    <xdr:sp macro="" textlink="">
      <xdr:nvSpPr>
        <xdr:cNvPr id="249" name="【体育館・プール】&#10;一人当たり面積該当値テキスト"/>
        <xdr:cNvSpPr txBox="1"/>
      </xdr:nvSpPr>
      <xdr:spPr>
        <a:xfrm>
          <a:off x="10515600" y="99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148590</xdr:rowOff>
    </xdr:from>
    <xdr:to>
      <xdr:col>50</xdr:col>
      <xdr:colOff>165100</xdr:colOff>
      <xdr:row>59</xdr:row>
      <xdr:rowOff>78740</xdr:rowOff>
    </xdr:to>
    <xdr:sp macro="" textlink="">
      <xdr:nvSpPr>
        <xdr:cNvPr id="250" name="楕円 249"/>
        <xdr:cNvSpPr/>
      </xdr:nvSpPr>
      <xdr:spPr>
        <a:xfrm>
          <a:off x="95885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6350</xdr:rowOff>
    </xdr:from>
    <xdr:to>
      <xdr:col>55</xdr:col>
      <xdr:colOff>0</xdr:colOff>
      <xdr:row>59</xdr:row>
      <xdr:rowOff>27940</xdr:rowOff>
    </xdr:to>
    <xdr:cxnSp macro="">
      <xdr:nvCxnSpPr>
        <xdr:cNvPr id="251" name="直線コネクタ 250"/>
        <xdr:cNvCxnSpPr/>
      </xdr:nvCxnSpPr>
      <xdr:spPr>
        <a:xfrm flipV="1">
          <a:off x="9639300" y="1012190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165100</xdr:rowOff>
    </xdr:from>
    <xdr:to>
      <xdr:col>46</xdr:col>
      <xdr:colOff>38100</xdr:colOff>
      <xdr:row>59</xdr:row>
      <xdr:rowOff>95250</xdr:rowOff>
    </xdr:to>
    <xdr:sp macro="" textlink="">
      <xdr:nvSpPr>
        <xdr:cNvPr id="252" name="楕円 25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27940</xdr:rowOff>
    </xdr:from>
    <xdr:to>
      <xdr:col>50</xdr:col>
      <xdr:colOff>114300</xdr:colOff>
      <xdr:row>59</xdr:row>
      <xdr:rowOff>44450</xdr:rowOff>
    </xdr:to>
    <xdr:cxnSp macro="">
      <xdr:nvCxnSpPr>
        <xdr:cNvPr id="253" name="直線コネクタ 252"/>
        <xdr:cNvCxnSpPr/>
      </xdr:nvCxnSpPr>
      <xdr:spPr>
        <a:xfrm flipV="1">
          <a:off x="8750300" y="101434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11430</xdr:rowOff>
    </xdr:from>
    <xdr:to>
      <xdr:col>41</xdr:col>
      <xdr:colOff>101600</xdr:colOff>
      <xdr:row>59</xdr:row>
      <xdr:rowOff>113030</xdr:rowOff>
    </xdr:to>
    <xdr:sp macro="" textlink="">
      <xdr:nvSpPr>
        <xdr:cNvPr id="254" name="楕円 253"/>
        <xdr:cNvSpPr/>
      </xdr:nvSpPr>
      <xdr:spPr>
        <a:xfrm>
          <a:off x="7810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44450</xdr:rowOff>
    </xdr:from>
    <xdr:to>
      <xdr:col>45</xdr:col>
      <xdr:colOff>177800</xdr:colOff>
      <xdr:row>59</xdr:row>
      <xdr:rowOff>62230</xdr:rowOff>
    </xdr:to>
    <xdr:cxnSp macro="">
      <xdr:nvCxnSpPr>
        <xdr:cNvPr id="255" name="直線コネクタ 254"/>
        <xdr:cNvCxnSpPr/>
      </xdr:nvCxnSpPr>
      <xdr:spPr>
        <a:xfrm flipV="1">
          <a:off x="7861300" y="101600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29210</xdr:rowOff>
    </xdr:from>
    <xdr:to>
      <xdr:col>36</xdr:col>
      <xdr:colOff>165100</xdr:colOff>
      <xdr:row>59</xdr:row>
      <xdr:rowOff>130810</xdr:rowOff>
    </xdr:to>
    <xdr:sp macro="" textlink="">
      <xdr:nvSpPr>
        <xdr:cNvPr id="256" name="楕円 255"/>
        <xdr:cNvSpPr/>
      </xdr:nvSpPr>
      <xdr:spPr>
        <a:xfrm>
          <a:off x="692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62230</xdr:rowOff>
    </xdr:from>
    <xdr:to>
      <xdr:col>41</xdr:col>
      <xdr:colOff>50800</xdr:colOff>
      <xdr:row>59</xdr:row>
      <xdr:rowOff>80010</xdr:rowOff>
    </xdr:to>
    <xdr:cxnSp macro="">
      <xdr:nvCxnSpPr>
        <xdr:cNvPr id="257" name="直線コネクタ 256"/>
        <xdr:cNvCxnSpPr/>
      </xdr:nvCxnSpPr>
      <xdr:spPr>
        <a:xfrm flipV="1">
          <a:off x="6972300" y="101777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142257</xdr:rowOff>
    </xdr:from>
    <xdr:ext cx="469744" cy="259045"/>
    <xdr:sp macro="" textlink="">
      <xdr:nvSpPr>
        <xdr:cNvPr id="261" name="n_4aveValue【体育館・プール】&#10;一人当たり面積"/>
        <xdr:cNvSpPr txBox="1"/>
      </xdr:nvSpPr>
      <xdr:spPr>
        <a:xfrm>
          <a:off x="6737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95267</xdr:rowOff>
    </xdr:from>
    <xdr:ext cx="469744" cy="259045"/>
    <xdr:sp macro="" textlink="">
      <xdr:nvSpPr>
        <xdr:cNvPr id="262" name="n_1mainValue【体育館・プール】&#10;一人当たり面積"/>
        <xdr:cNvSpPr txBox="1"/>
      </xdr:nvSpPr>
      <xdr:spPr>
        <a:xfrm>
          <a:off x="9391727" y="98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111777</xdr:rowOff>
    </xdr:from>
    <xdr:ext cx="469744" cy="259045"/>
    <xdr:sp macro="" textlink="">
      <xdr:nvSpPr>
        <xdr:cNvPr id="263" name="n_2mainValue【体育館・プール】&#10;一人当たり面積"/>
        <xdr:cNvSpPr txBox="1"/>
      </xdr:nvSpPr>
      <xdr:spPr>
        <a:xfrm>
          <a:off x="85154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129557</xdr:rowOff>
    </xdr:from>
    <xdr:ext cx="469744" cy="259045"/>
    <xdr:sp macro="" textlink="">
      <xdr:nvSpPr>
        <xdr:cNvPr id="264" name="n_3mainValue【体育館・プール】&#10;一人当たり面積"/>
        <xdr:cNvSpPr txBox="1"/>
      </xdr:nvSpPr>
      <xdr:spPr>
        <a:xfrm>
          <a:off x="7626427" y="99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147337</xdr:rowOff>
    </xdr:from>
    <xdr:ext cx="469744" cy="259045"/>
    <xdr:sp macro="" textlink="">
      <xdr:nvSpPr>
        <xdr:cNvPr id="265" name="n_4mainValue【体育館・プール】&#10;一人当たり面積"/>
        <xdr:cNvSpPr txBox="1"/>
      </xdr:nvSpPr>
      <xdr:spPr>
        <a:xfrm>
          <a:off x="6737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301" name="フローチャート: 判断 300"/>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150586</xdr:rowOff>
    </xdr:from>
    <xdr:to>
      <xdr:col>24</xdr:col>
      <xdr:colOff>114300</xdr:colOff>
      <xdr:row>86</xdr:row>
      <xdr:rowOff>80736</xdr:rowOff>
    </xdr:to>
    <xdr:sp macro="" textlink="">
      <xdr:nvSpPr>
        <xdr:cNvPr id="307" name="楕円 306"/>
        <xdr:cNvSpPr/>
      </xdr:nvSpPr>
      <xdr:spPr>
        <a:xfrm>
          <a:off x="45847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129013</xdr:rowOff>
    </xdr:from>
    <xdr:ext cx="405111" cy="259045"/>
    <xdr:sp macro="" textlink="">
      <xdr:nvSpPr>
        <xdr:cNvPr id="308" name="【福祉施設】&#10;有形固定資産減価償却率該当値テキスト"/>
        <xdr:cNvSpPr txBox="1"/>
      </xdr:nvSpPr>
      <xdr:spPr>
        <a:xfrm>
          <a:off x="4673600"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162016</xdr:rowOff>
    </xdr:from>
    <xdr:to>
      <xdr:col>20</xdr:col>
      <xdr:colOff>38100</xdr:colOff>
      <xdr:row>86</xdr:row>
      <xdr:rowOff>92166</xdr:rowOff>
    </xdr:to>
    <xdr:sp macro="" textlink="">
      <xdr:nvSpPr>
        <xdr:cNvPr id="309" name="楕円 308"/>
        <xdr:cNvSpPr/>
      </xdr:nvSpPr>
      <xdr:spPr>
        <a:xfrm>
          <a:off x="3746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29936</xdr:rowOff>
    </xdr:from>
    <xdr:to>
      <xdr:col>24</xdr:col>
      <xdr:colOff>63500</xdr:colOff>
      <xdr:row>86</xdr:row>
      <xdr:rowOff>41366</xdr:rowOff>
    </xdr:to>
    <xdr:cxnSp macro="">
      <xdr:nvCxnSpPr>
        <xdr:cNvPr id="310" name="直線コネクタ 309"/>
        <xdr:cNvCxnSpPr/>
      </xdr:nvCxnSpPr>
      <xdr:spPr>
        <a:xfrm flipV="1">
          <a:off x="3797300" y="147746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148952</xdr:rowOff>
    </xdr:from>
    <xdr:to>
      <xdr:col>15</xdr:col>
      <xdr:colOff>101600</xdr:colOff>
      <xdr:row>86</xdr:row>
      <xdr:rowOff>79102</xdr:rowOff>
    </xdr:to>
    <xdr:sp macro="" textlink="">
      <xdr:nvSpPr>
        <xdr:cNvPr id="311" name="楕円 310"/>
        <xdr:cNvSpPr/>
      </xdr:nvSpPr>
      <xdr:spPr>
        <a:xfrm>
          <a:off x="2857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28302</xdr:rowOff>
    </xdr:from>
    <xdr:to>
      <xdr:col>19</xdr:col>
      <xdr:colOff>177800</xdr:colOff>
      <xdr:row>86</xdr:row>
      <xdr:rowOff>41366</xdr:rowOff>
    </xdr:to>
    <xdr:cxnSp macro="">
      <xdr:nvCxnSpPr>
        <xdr:cNvPr id="312" name="直線コネクタ 311"/>
        <xdr:cNvCxnSpPr/>
      </xdr:nvCxnSpPr>
      <xdr:spPr>
        <a:xfrm>
          <a:off x="2908300" y="147730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135889</xdr:rowOff>
    </xdr:from>
    <xdr:to>
      <xdr:col>10</xdr:col>
      <xdr:colOff>165100</xdr:colOff>
      <xdr:row>86</xdr:row>
      <xdr:rowOff>66039</xdr:rowOff>
    </xdr:to>
    <xdr:sp macro="" textlink="">
      <xdr:nvSpPr>
        <xdr:cNvPr id="313" name="楕円 312"/>
        <xdr:cNvSpPr/>
      </xdr:nvSpPr>
      <xdr:spPr>
        <a:xfrm>
          <a:off x="196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15239</xdr:rowOff>
    </xdr:from>
    <xdr:to>
      <xdr:col>15</xdr:col>
      <xdr:colOff>50800</xdr:colOff>
      <xdr:row>86</xdr:row>
      <xdr:rowOff>28302</xdr:rowOff>
    </xdr:to>
    <xdr:cxnSp macro="">
      <xdr:nvCxnSpPr>
        <xdr:cNvPr id="314" name="直線コネクタ 313"/>
        <xdr:cNvCxnSpPr/>
      </xdr:nvCxnSpPr>
      <xdr:spPr>
        <a:xfrm>
          <a:off x="2019300" y="147599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122827</xdr:rowOff>
    </xdr:from>
    <xdr:to>
      <xdr:col>6</xdr:col>
      <xdr:colOff>38100</xdr:colOff>
      <xdr:row>86</xdr:row>
      <xdr:rowOff>52977</xdr:rowOff>
    </xdr:to>
    <xdr:sp macro="" textlink="">
      <xdr:nvSpPr>
        <xdr:cNvPr id="315" name="楕円 314"/>
        <xdr:cNvSpPr/>
      </xdr:nvSpPr>
      <xdr:spPr>
        <a:xfrm>
          <a:off x="1079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2177</xdr:rowOff>
    </xdr:from>
    <xdr:to>
      <xdr:col>10</xdr:col>
      <xdr:colOff>114300</xdr:colOff>
      <xdr:row>86</xdr:row>
      <xdr:rowOff>15239</xdr:rowOff>
    </xdr:to>
    <xdr:cxnSp macro="">
      <xdr:nvCxnSpPr>
        <xdr:cNvPr id="316" name="直線コネクタ 315"/>
        <xdr:cNvCxnSpPr/>
      </xdr:nvCxnSpPr>
      <xdr:spPr>
        <a:xfrm>
          <a:off x="1130300" y="147468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7" name="n_1aveValue【福祉施設】&#10;有形固定資産減価償却率"/>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8" name="n_2aveValue【福祉施設】&#10;有形固定資産減価償却率"/>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9" name="n_3aveValue【福祉施設】&#10;有形固定資産減価償却率"/>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20" name="n_4aveValue【福祉施設】&#10;有形固定資産減価償却率"/>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83293</xdr:rowOff>
    </xdr:from>
    <xdr:ext cx="405111" cy="259045"/>
    <xdr:sp macro="" textlink="">
      <xdr:nvSpPr>
        <xdr:cNvPr id="321" name="n_1mainValue【福祉施設】&#10;有形固定資産減価償却率"/>
        <xdr:cNvSpPr txBox="1"/>
      </xdr:nvSpPr>
      <xdr:spPr>
        <a:xfrm>
          <a:off x="3582044" y="1482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70229</xdr:rowOff>
    </xdr:from>
    <xdr:ext cx="405111" cy="259045"/>
    <xdr:sp macro="" textlink="">
      <xdr:nvSpPr>
        <xdr:cNvPr id="322" name="n_2mainValue【福祉施設】&#10;有形固定資産減価償却率"/>
        <xdr:cNvSpPr txBox="1"/>
      </xdr:nvSpPr>
      <xdr:spPr>
        <a:xfrm>
          <a:off x="2705744" y="1481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57166</xdr:rowOff>
    </xdr:from>
    <xdr:ext cx="405111" cy="259045"/>
    <xdr:sp macro="" textlink="">
      <xdr:nvSpPr>
        <xdr:cNvPr id="323" name="n_3mainValue【福祉施設】&#10;有形固定資産減価償却率"/>
        <xdr:cNvSpPr txBox="1"/>
      </xdr:nvSpPr>
      <xdr:spPr>
        <a:xfrm>
          <a:off x="1816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44104</xdr:rowOff>
    </xdr:from>
    <xdr:ext cx="405111" cy="259045"/>
    <xdr:sp macro="" textlink="">
      <xdr:nvSpPr>
        <xdr:cNvPr id="324" name="n_4mainValue【福祉施設】&#10;有形固定資産減価償却率"/>
        <xdr:cNvSpPr txBox="1"/>
      </xdr:nvSpPr>
      <xdr:spPr>
        <a:xfrm>
          <a:off x="927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8" name="フローチャート: 判断 357"/>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160020</xdr:rowOff>
    </xdr:from>
    <xdr:to>
      <xdr:col>55</xdr:col>
      <xdr:colOff>50800</xdr:colOff>
      <xdr:row>86</xdr:row>
      <xdr:rowOff>90170</xdr:rowOff>
    </xdr:to>
    <xdr:sp macro="" textlink="">
      <xdr:nvSpPr>
        <xdr:cNvPr id="364" name="楕円 363"/>
        <xdr:cNvSpPr/>
      </xdr:nvSpPr>
      <xdr:spPr>
        <a:xfrm>
          <a:off x="104267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74947</xdr:rowOff>
    </xdr:from>
    <xdr:ext cx="469744" cy="259045"/>
    <xdr:sp macro="" textlink="">
      <xdr:nvSpPr>
        <xdr:cNvPr id="365" name="【福祉施設】&#10;一人当たり面積該当値テキスト"/>
        <xdr:cNvSpPr txBox="1"/>
      </xdr:nvSpPr>
      <xdr:spPr>
        <a:xfrm>
          <a:off x="10515600"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161289</xdr:rowOff>
    </xdr:from>
    <xdr:to>
      <xdr:col>50</xdr:col>
      <xdr:colOff>165100</xdr:colOff>
      <xdr:row>86</xdr:row>
      <xdr:rowOff>91439</xdr:rowOff>
    </xdr:to>
    <xdr:sp macro="" textlink="">
      <xdr:nvSpPr>
        <xdr:cNvPr id="366" name="楕円 365"/>
        <xdr:cNvSpPr/>
      </xdr:nvSpPr>
      <xdr:spPr>
        <a:xfrm>
          <a:off x="9588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39370</xdr:rowOff>
    </xdr:from>
    <xdr:to>
      <xdr:col>55</xdr:col>
      <xdr:colOff>0</xdr:colOff>
      <xdr:row>86</xdr:row>
      <xdr:rowOff>40639</xdr:rowOff>
    </xdr:to>
    <xdr:cxnSp macro="">
      <xdr:nvCxnSpPr>
        <xdr:cNvPr id="367" name="直線コネクタ 366"/>
        <xdr:cNvCxnSpPr/>
      </xdr:nvCxnSpPr>
      <xdr:spPr>
        <a:xfrm flipV="1">
          <a:off x="9639300" y="147840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368" name="楕円 367"/>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40639</xdr:rowOff>
    </xdr:from>
    <xdr:to>
      <xdr:col>50</xdr:col>
      <xdr:colOff>114300</xdr:colOff>
      <xdr:row>86</xdr:row>
      <xdr:rowOff>41911</xdr:rowOff>
    </xdr:to>
    <xdr:cxnSp macro="">
      <xdr:nvCxnSpPr>
        <xdr:cNvPr id="369" name="直線コネクタ 368"/>
        <xdr:cNvCxnSpPr/>
      </xdr:nvCxnSpPr>
      <xdr:spPr>
        <a:xfrm flipV="1">
          <a:off x="8750300" y="147853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163830</xdr:rowOff>
    </xdr:from>
    <xdr:to>
      <xdr:col>41</xdr:col>
      <xdr:colOff>101600</xdr:colOff>
      <xdr:row>86</xdr:row>
      <xdr:rowOff>93980</xdr:rowOff>
    </xdr:to>
    <xdr:sp macro="" textlink="">
      <xdr:nvSpPr>
        <xdr:cNvPr id="370" name="楕円 369"/>
        <xdr:cNvSpPr/>
      </xdr:nvSpPr>
      <xdr:spPr>
        <a:xfrm>
          <a:off x="7810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43180</xdr:rowOff>
    </xdr:to>
    <xdr:cxnSp macro="">
      <xdr:nvCxnSpPr>
        <xdr:cNvPr id="371" name="直線コネクタ 370"/>
        <xdr:cNvCxnSpPr/>
      </xdr:nvCxnSpPr>
      <xdr:spPr>
        <a:xfrm flipV="1">
          <a:off x="7861300" y="147866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166370</xdr:rowOff>
    </xdr:from>
    <xdr:to>
      <xdr:col>36</xdr:col>
      <xdr:colOff>165100</xdr:colOff>
      <xdr:row>86</xdr:row>
      <xdr:rowOff>96520</xdr:rowOff>
    </xdr:to>
    <xdr:sp macro="" textlink="">
      <xdr:nvSpPr>
        <xdr:cNvPr id="372" name="楕円 371"/>
        <xdr:cNvSpPr/>
      </xdr:nvSpPr>
      <xdr:spPr>
        <a:xfrm>
          <a:off x="6921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43180</xdr:rowOff>
    </xdr:from>
    <xdr:to>
      <xdr:col>41</xdr:col>
      <xdr:colOff>50800</xdr:colOff>
      <xdr:row>86</xdr:row>
      <xdr:rowOff>45720</xdr:rowOff>
    </xdr:to>
    <xdr:cxnSp macro="">
      <xdr:nvCxnSpPr>
        <xdr:cNvPr id="373" name="直線コネクタ 372"/>
        <xdr:cNvCxnSpPr/>
      </xdr:nvCxnSpPr>
      <xdr:spPr>
        <a:xfrm flipV="1">
          <a:off x="6972300" y="147878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7" name="n_4aveValue【福祉施設】&#10;一人当たり面積"/>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82566</xdr:rowOff>
    </xdr:from>
    <xdr:ext cx="469744" cy="259045"/>
    <xdr:sp macro="" textlink="">
      <xdr:nvSpPr>
        <xdr:cNvPr id="378" name="n_1mainValue【福祉施設】&#10;一人当たり面積"/>
        <xdr:cNvSpPr txBox="1"/>
      </xdr:nvSpPr>
      <xdr:spPr>
        <a:xfrm>
          <a:off x="93917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379" name="n_2mainValue【福祉施設】&#10;一人当たり面積"/>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85107</xdr:rowOff>
    </xdr:from>
    <xdr:ext cx="469744" cy="259045"/>
    <xdr:sp macro="" textlink="">
      <xdr:nvSpPr>
        <xdr:cNvPr id="380" name="n_3mainValue【福祉施設】&#10;一人当たり面積"/>
        <xdr:cNvSpPr txBox="1"/>
      </xdr:nvSpPr>
      <xdr:spPr>
        <a:xfrm>
          <a:off x="7626427" y="1482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87647</xdr:rowOff>
    </xdr:from>
    <xdr:ext cx="469744" cy="259045"/>
    <xdr:sp macro="" textlink="">
      <xdr:nvSpPr>
        <xdr:cNvPr id="381" name="n_4mainValue【福祉施設】&#10;一人当たり面積"/>
        <xdr:cNvSpPr txBox="1"/>
      </xdr:nvSpPr>
      <xdr:spPr>
        <a:xfrm>
          <a:off x="6737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2" name="直線コネクタ 421"/>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5"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6" name="直線コネクタ 425"/>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27" name="【一般廃棄物処理施設】&#10;有形固定資産減価償却率平均値テキスト"/>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8" name="フローチャート: 判断 427"/>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29" name="フローチャート: 判断 428"/>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0" name="フローチャート: 判断 429"/>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1" name="フローチャート: 判断 430"/>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2" name="フローチャート: 判断 431"/>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160655</xdr:rowOff>
    </xdr:from>
    <xdr:to>
      <xdr:col>85</xdr:col>
      <xdr:colOff>177800</xdr:colOff>
      <xdr:row>37</xdr:row>
      <xdr:rowOff>90805</xdr:rowOff>
    </xdr:to>
    <xdr:sp macro="" textlink="">
      <xdr:nvSpPr>
        <xdr:cNvPr id="438" name="楕円 437"/>
        <xdr:cNvSpPr/>
      </xdr:nvSpPr>
      <xdr:spPr>
        <a:xfrm>
          <a:off x="162687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12082</xdr:rowOff>
    </xdr:from>
    <xdr:ext cx="405111" cy="259045"/>
    <xdr:sp macro="" textlink="">
      <xdr:nvSpPr>
        <xdr:cNvPr id="439" name="【一般廃棄物処理施設】&#10;有形固定資産減価償却率該当値テキスト"/>
        <xdr:cNvSpPr txBox="1"/>
      </xdr:nvSpPr>
      <xdr:spPr>
        <a:xfrm>
          <a:off x="16357600"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126365</xdr:rowOff>
    </xdr:from>
    <xdr:to>
      <xdr:col>81</xdr:col>
      <xdr:colOff>101600</xdr:colOff>
      <xdr:row>37</xdr:row>
      <xdr:rowOff>56515</xdr:rowOff>
    </xdr:to>
    <xdr:sp macro="" textlink="">
      <xdr:nvSpPr>
        <xdr:cNvPr id="440" name="楕円 439"/>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xdr:rowOff>
    </xdr:from>
    <xdr:to>
      <xdr:col>85</xdr:col>
      <xdr:colOff>127000</xdr:colOff>
      <xdr:row>37</xdr:row>
      <xdr:rowOff>40005</xdr:rowOff>
    </xdr:to>
    <xdr:cxnSp macro="">
      <xdr:nvCxnSpPr>
        <xdr:cNvPr id="441" name="直線コネクタ 440"/>
        <xdr:cNvCxnSpPr/>
      </xdr:nvCxnSpPr>
      <xdr:spPr>
        <a:xfrm>
          <a:off x="15481300" y="63493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38735</xdr:rowOff>
    </xdr:from>
    <xdr:to>
      <xdr:col>76</xdr:col>
      <xdr:colOff>165100</xdr:colOff>
      <xdr:row>38</xdr:row>
      <xdr:rowOff>140335</xdr:rowOff>
    </xdr:to>
    <xdr:sp macro="" textlink="">
      <xdr:nvSpPr>
        <xdr:cNvPr id="442" name="楕円 441"/>
        <xdr:cNvSpPr/>
      </xdr:nvSpPr>
      <xdr:spPr>
        <a:xfrm>
          <a:off x="14541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xdr:rowOff>
    </xdr:from>
    <xdr:to>
      <xdr:col>81</xdr:col>
      <xdr:colOff>50800</xdr:colOff>
      <xdr:row>38</xdr:row>
      <xdr:rowOff>89535</xdr:rowOff>
    </xdr:to>
    <xdr:cxnSp macro="">
      <xdr:nvCxnSpPr>
        <xdr:cNvPr id="443" name="直線コネクタ 442"/>
        <xdr:cNvCxnSpPr/>
      </xdr:nvCxnSpPr>
      <xdr:spPr>
        <a:xfrm flipV="1">
          <a:off x="14592300" y="6349365"/>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4445</xdr:rowOff>
    </xdr:from>
    <xdr:to>
      <xdr:col>72</xdr:col>
      <xdr:colOff>38100</xdr:colOff>
      <xdr:row>38</xdr:row>
      <xdr:rowOff>106045</xdr:rowOff>
    </xdr:to>
    <xdr:sp macro="" textlink="">
      <xdr:nvSpPr>
        <xdr:cNvPr id="444" name="楕円 443"/>
        <xdr:cNvSpPr/>
      </xdr:nvSpPr>
      <xdr:spPr>
        <a:xfrm>
          <a:off x="13652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55245</xdr:rowOff>
    </xdr:from>
    <xdr:to>
      <xdr:col>76</xdr:col>
      <xdr:colOff>114300</xdr:colOff>
      <xdr:row>38</xdr:row>
      <xdr:rowOff>89535</xdr:rowOff>
    </xdr:to>
    <xdr:cxnSp macro="">
      <xdr:nvCxnSpPr>
        <xdr:cNvPr id="445" name="直線コネクタ 444"/>
        <xdr:cNvCxnSpPr/>
      </xdr:nvCxnSpPr>
      <xdr:spPr>
        <a:xfrm>
          <a:off x="13703300" y="6570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65405</xdr:rowOff>
    </xdr:from>
    <xdr:to>
      <xdr:col>67</xdr:col>
      <xdr:colOff>101600</xdr:colOff>
      <xdr:row>40</xdr:row>
      <xdr:rowOff>167005</xdr:rowOff>
    </xdr:to>
    <xdr:sp macro="" textlink="">
      <xdr:nvSpPr>
        <xdr:cNvPr id="446" name="楕円 445"/>
        <xdr:cNvSpPr/>
      </xdr:nvSpPr>
      <xdr:spPr>
        <a:xfrm>
          <a:off x="12763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55245</xdr:rowOff>
    </xdr:from>
    <xdr:to>
      <xdr:col>71</xdr:col>
      <xdr:colOff>177800</xdr:colOff>
      <xdr:row>40</xdr:row>
      <xdr:rowOff>116205</xdr:rowOff>
    </xdr:to>
    <xdr:cxnSp macro="">
      <xdr:nvCxnSpPr>
        <xdr:cNvPr id="447" name="直線コネクタ 446"/>
        <xdr:cNvCxnSpPr/>
      </xdr:nvCxnSpPr>
      <xdr:spPr>
        <a:xfrm flipV="1">
          <a:off x="12814300" y="6570345"/>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448" name="n_1aveValue【一般廃棄物処理施設】&#10;有形固定資産減価償却率"/>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49" name="n_2aveValue【一般廃棄物処理施設】&#10;有形固定資産減価償却率"/>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450" name="n_3aveValue【一般廃棄物処理施設】&#10;有形固定資産減価償却率"/>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51" name="n_4aveValue【一般廃棄物処理施設】&#10;有形固定資産減価償却率"/>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73042</xdr:rowOff>
    </xdr:from>
    <xdr:ext cx="405111" cy="259045"/>
    <xdr:sp macro="" textlink="">
      <xdr:nvSpPr>
        <xdr:cNvPr id="452" name="n_1mainValue【一般廃棄物処理施設】&#10;有形固定資産減価償却率"/>
        <xdr:cNvSpPr txBox="1"/>
      </xdr:nvSpPr>
      <xdr:spPr>
        <a:xfrm>
          <a:off x="15266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131462</xdr:rowOff>
    </xdr:from>
    <xdr:ext cx="405111" cy="259045"/>
    <xdr:sp macro="" textlink="">
      <xdr:nvSpPr>
        <xdr:cNvPr id="453" name="n_2mainValue【一般廃棄物処理施設】&#10;有形固定資産減価償却率"/>
        <xdr:cNvSpPr txBox="1"/>
      </xdr:nvSpPr>
      <xdr:spPr>
        <a:xfrm>
          <a:off x="14389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122572</xdr:rowOff>
    </xdr:from>
    <xdr:ext cx="405111" cy="259045"/>
    <xdr:sp macro="" textlink="">
      <xdr:nvSpPr>
        <xdr:cNvPr id="454" name="n_3mainValue【一般廃棄物処理施設】&#10;有形固定資産減価償却率"/>
        <xdr:cNvSpPr txBox="1"/>
      </xdr:nvSpPr>
      <xdr:spPr>
        <a:xfrm>
          <a:off x="13500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158132</xdr:rowOff>
    </xdr:from>
    <xdr:ext cx="405111" cy="259045"/>
    <xdr:sp macro="" textlink="">
      <xdr:nvSpPr>
        <xdr:cNvPr id="455" name="n_4mainValue【一般廃棄物処理施設】&#10;有形固定資産減価償却率"/>
        <xdr:cNvSpPr txBox="1"/>
      </xdr:nvSpPr>
      <xdr:spPr>
        <a:xfrm>
          <a:off x="12611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7" name="直線コネクタ 476"/>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8" name="【一般廃棄物処理施設】&#10;一人当たり有形固定資産（償却資産）額最小値テキスト"/>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79" name="直線コネクタ 478"/>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0" name="【一般廃棄物処理施設】&#10;一人当たり有形固定資産（償却資産）額最大値テキスト"/>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1" name="直線コネクタ 480"/>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2" name="【一般廃棄物処理施設】&#10;一人当たり有形固定資産（償却資産）額平均値テキスト"/>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3" name="フローチャート: 判断 482"/>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4" name="フローチャート: 判断 483"/>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5" name="フローチャート: 判断 484"/>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6" name="フローチャート: 判断 485"/>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164265</xdr:rowOff>
    </xdr:from>
    <xdr:to>
      <xdr:col>98</xdr:col>
      <xdr:colOff>38100</xdr:colOff>
      <xdr:row>40</xdr:row>
      <xdr:rowOff>94415</xdr:rowOff>
    </xdr:to>
    <xdr:sp macro="" textlink="">
      <xdr:nvSpPr>
        <xdr:cNvPr id="487" name="フローチャート: 判断 486"/>
        <xdr:cNvSpPr/>
      </xdr:nvSpPr>
      <xdr:spPr>
        <a:xfrm>
          <a:off x="18605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82932</xdr:rowOff>
    </xdr:from>
    <xdr:to>
      <xdr:col>116</xdr:col>
      <xdr:colOff>114300</xdr:colOff>
      <xdr:row>40</xdr:row>
      <xdr:rowOff>13082</xdr:rowOff>
    </xdr:to>
    <xdr:sp macro="" textlink="">
      <xdr:nvSpPr>
        <xdr:cNvPr id="493" name="楕円 492"/>
        <xdr:cNvSpPr/>
      </xdr:nvSpPr>
      <xdr:spPr>
        <a:xfrm>
          <a:off x="22110700" y="67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61359</xdr:rowOff>
    </xdr:from>
    <xdr:ext cx="599010" cy="259045"/>
    <xdr:sp macro="" textlink="">
      <xdr:nvSpPr>
        <xdr:cNvPr id="494" name="【一般廃棄物処理施設】&#10;一人当たり有形固定資産（償却資産）額該当値テキスト"/>
        <xdr:cNvSpPr txBox="1"/>
      </xdr:nvSpPr>
      <xdr:spPr>
        <a:xfrm>
          <a:off x="22199600" y="674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91655</xdr:rowOff>
    </xdr:from>
    <xdr:to>
      <xdr:col>112</xdr:col>
      <xdr:colOff>38100</xdr:colOff>
      <xdr:row>40</xdr:row>
      <xdr:rowOff>21805</xdr:rowOff>
    </xdr:to>
    <xdr:sp macro="" textlink="">
      <xdr:nvSpPr>
        <xdr:cNvPr id="495" name="楕円 494"/>
        <xdr:cNvSpPr/>
      </xdr:nvSpPr>
      <xdr:spPr>
        <a:xfrm>
          <a:off x="21272500" y="67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133732</xdr:rowOff>
    </xdr:from>
    <xdr:to>
      <xdr:col>116</xdr:col>
      <xdr:colOff>63500</xdr:colOff>
      <xdr:row>39</xdr:row>
      <xdr:rowOff>142455</xdr:rowOff>
    </xdr:to>
    <xdr:cxnSp macro="">
      <xdr:nvCxnSpPr>
        <xdr:cNvPr id="496" name="直線コネクタ 495"/>
        <xdr:cNvCxnSpPr/>
      </xdr:nvCxnSpPr>
      <xdr:spPr>
        <a:xfrm flipV="1">
          <a:off x="21323300" y="6820282"/>
          <a:ext cx="8382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170611</xdr:rowOff>
    </xdr:from>
    <xdr:to>
      <xdr:col>107</xdr:col>
      <xdr:colOff>101600</xdr:colOff>
      <xdr:row>40</xdr:row>
      <xdr:rowOff>100761</xdr:rowOff>
    </xdr:to>
    <xdr:sp macro="" textlink="">
      <xdr:nvSpPr>
        <xdr:cNvPr id="497" name="楕円 496"/>
        <xdr:cNvSpPr/>
      </xdr:nvSpPr>
      <xdr:spPr>
        <a:xfrm>
          <a:off x="20383500" y="6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142455</xdr:rowOff>
    </xdr:from>
    <xdr:to>
      <xdr:col>111</xdr:col>
      <xdr:colOff>177800</xdr:colOff>
      <xdr:row>40</xdr:row>
      <xdr:rowOff>49961</xdr:rowOff>
    </xdr:to>
    <xdr:cxnSp macro="">
      <xdr:nvCxnSpPr>
        <xdr:cNvPr id="498" name="直線コネクタ 497"/>
        <xdr:cNvCxnSpPr/>
      </xdr:nvCxnSpPr>
      <xdr:spPr>
        <a:xfrm flipV="1">
          <a:off x="20434300" y="6829005"/>
          <a:ext cx="889000" cy="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4328</xdr:rowOff>
    </xdr:from>
    <xdr:to>
      <xdr:col>102</xdr:col>
      <xdr:colOff>165100</xdr:colOff>
      <xdr:row>40</xdr:row>
      <xdr:rowOff>105928</xdr:rowOff>
    </xdr:to>
    <xdr:sp macro="" textlink="">
      <xdr:nvSpPr>
        <xdr:cNvPr id="499" name="楕円 498"/>
        <xdr:cNvSpPr/>
      </xdr:nvSpPr>
      <xdr:spPr>
        <a:xfrm>
          <a:off x="19494500" y="686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49961</xdr:rowOff>
    </xdr:from>
    <xdr:to>
      <xdr:col>107</xdr:col>
      <xdr:colOff>50800</xdr:colOff>
      <xdr:row>40</xdr:row>
      <xdr:rowOff>55128</xdr:rowOff>
    </xdr:to>
    <xdr:cxnSp macro="">
      <xdr:nvCxnSpPr>
        <xdr:cNvPr id="500" name="直線コネクタ 499"/>
        <xdr:cNvCxnSpPr/>
      </xdr:nvCxnSpPr>
      <xdr:spPr>
        <a:xfrm flipV="1">
          <a:off x="19545300" y="6907961"/>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74561</xdr:rowOff>
    </xdr:from>
    <xdr:to>
      <xdr:col>98</xdr:col>
      <xdr:colOff>38100</xdr:colOff>
      <xdr:row>41</xdr:row>
      <xdr:rowOff>4711</xdr:rowOff>
    </xdr:to>
    <xdr:sp macro="" textlink="">
      <xdr:nvSpPr>
        <xdr:cNvPr id="501" name="楕円 500"/>
        <xdr:cNvSpPr/>
      </xdr:nvSpPr>
      <xdr:spPr>
        <a:xfrm>
          <a:off x="18605500" y="69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55128</xdr:rowOff>
    </xdr:from>
    <xdr:to>
      <xdr:col>102</xdr:col>
      <xdr:colOff>114300</xdr:colOff>
      <xdr:row>40</xdr:row>
      <xdr:rowOff>125361</xdr:rowOff>
    </xdr:to>
    <xdr:cxnSp macro="">
      <xdr:nvCxnSpPr>
        <xdr:cNvPr id="502" name="直線コネクタ 501"/>
        <xdr:cNvCxnSpPr/>
      </xdr:nvCxnSpPr>
      <xdr:spPr>
        <a:xfrm flipV="1">
          <a:off x="18656300" y="6913128"/>
          <a:ext cx="889000" cy="7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503" name="n_1aveValue【一般廃棄物処理施設】&#10;一人当たり有形固定資産（償却資産）額"/>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4" name="n_2aveValue【一般廃棄物処理施設】&#10;一人当たり有形固定資産（償却資産）額"/>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5" name="n_3aveValue【一般廃棄物処理施設】&#10;一人当たり有形固定資産（償却資産）額"/>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110942</xdr:rowOff>
    </xdr:from>
    <xdr:ext cx="599010" cy="259045"/>
    <xdr:sp macro="" textlink="">
      <xdr:nvSpPr>
        <xdr:cNvPr id="506" name="n_4aveValue【一般廃棄物処理施設】&#10;一人当たり有形固定資産（償却資産）額"/>
        <xdr:cNvSpPr txBox="1"/>
      </xdr:nvSpPr>
      <xdr:spPr>
        <a:xfrm>
          <a:off x="18356795" y="66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12932</xdr:rowOff>
    </xdr:from>
    <xdr:ext cx="599010" cy="259045"/>
    <xdr:sp macro="" textlink="">
      <xdr:nvSpPr>
        <xdr:cNvPr id="507" name="n_1mainValue【一般廃棄物処理施設】&#10;一人当たり有形固定資産（償却資産）額"/>
        <xdr:cNvSpPr txBox="1"/>
      </xdr:nvSpPr>
      <xdr:spPr>
        <a:xfrm>
          <a:off x="21011095" y="687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91888</xdr:rowOff>
    </xdr:from>
    <xdr:ext cx="599010" cy="259045"/>
    <xdr:sp macro="" textlink="">
      <xdr:nvSpPr>
        <xdr:cNvPr id="508" name="n_2mainValue【一般廃棄物処理施設】&#10;一人当たり有形固定資産（償却資産）額"/>
        <xdr:cNvSpPr txBox="1"/>
      </xdr:nvSpPr>
      <xdr:spPr>
        <a:xfrm>
          <a:off x="20134795" y="694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97055</xdr:rowOff>
    </xdr:from>
    <xdr:ext cx="599010" cy="259045"/>
    <xdr:sp macro="" textlink="">
      <xdr:nvSpPr>
        <xdr:cNvPr id="509" name="n_3mainValue【一般廃棄物処理施設】&#10;一人当たり有形固定資産（償却資産）額"/>
        <xdr:cNvSpPr txBox="1"/>
      </xdr:nvSpPr>
      <xdr:spPr>
        <a:xfrm>
          <a:off x="19245795" y="695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167288</xdr:rowOff>
    </xdr:from>
    <xdr:ext cx="534377" cy="259045"/>
    <xdr:sp macro="" textlink="">
      <xdr:nvSpPr>
        <xdr:cNvPr id="510" name="n_4mainValue【一般廃棄物処理施設】&#10;一人当たり有形固定資産（償却資産）額"/>
        <xdr:cNvSpPr txBox="1"/>
      </xdr:nvSpPr>
      <xdr:spPr>
        <a:xfrm>
          <a:off x="18389111" y="70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1" name="直線コネクタ 550"/>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2" name="【消防施設】&#10;有形固定資産減価償却率最小値テキスト"/>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3" name="直線コネクタ 552"/>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4" name="【消防施設】&#10;有形固定資産減価償却率最大値テキスト"/>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5" name="直線コネクタ 554"/>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556" name="【消防施設】&#10;有形固定資産減価償却率平均値テキスト"/>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7" name="フローチャート: 判断 556"/>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8" name="フローチャート: 判断 557"/>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59" name="フローチャート: 判断 558"/>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0" name="フローチャート: 判断 559"/>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61" name="フローチャート: 判断 560"/>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567" name="楕円 566"/>
        <xdr:cNvSpPr/>
      </xdr:nvSpPr>
      <xdr:spPr>
        <a:xfrm>
          <a:off x="16268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143527</xdr:rowOff>
    </xdr:from>
    <xdr:ext cx="405111" cy="259045"/>
    <xdr:sp macro="" textlink="">
      <xdr:nvSpPr>
        <xdr:cNvPr id="568" name="【消防施設】&#10;有形固定資産減価償却率該当値テキスト"/>
        <xdr:cNvSpPr txBox="1"/>
      </xdr:nvSpPr>
      <xdr:spPr>
        <a:xfrm>
          <a:off x="16357600"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569" name="楕円 568"/>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82</xdr:row>
      <xdr:rowOff>0</xdr:rowOff>
    </xdr:to>
    <xdr:cxnSp macro="">
      <xdr:nvCxnSpPr>
        <xdr:cNvPr id="570" name="直線コネクタ 569"/>
        <xdr:cNvCxnSpPr/>
      </xdr:nvCxnSpPr>
      <xdr:spPr>
        <a:xfrm>
          <a:off x="15481300" y="14028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84455</xdr:rowOff>
    </xdr:from>
    <xdr:to>
      <xdr:col>76</xdr:col>
      <xdr:colOff>165100</xdr:colOff>
      <xdr:row>82</xdr:row>
      <xdr:rowOff>14605</xdr:rowOff>
    </xdr:to>
    <xdr:sp macro="" textlink="">
      <xdr:nvSpPr>
        <xdr:cNvPr id="571" name="楕円 570"/>
        <xdr:cNvSpPr/>
      </xdr:nvSpPr>
      <xdr:spPr>
        <a:xfrm>
          <a:off x="14541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135255</xdr:rowOff>
    </xdr:from>
    <xdr:to>
      <xdr:col>81</xdr:col>
      <xdr:colOff>50800</xdr:colOff>
      <xdr:row>81</xdr:row>
      <xdr:rowOff>140970</xdr:rowOff>
    </xdr:to>
    <xdr:cxnSp macro="">
      <xdr:nvCxnSpPr>
        <xdr:cNvPr id="572" name="直線コネクタ 571"/>
        <xdr:cNvCxnSpPr/>
      </xdr:nvCxnSpPr>
      <xdr:spPr>
        <a:xfrm>
          <a:off x="14592300" y="14022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166370</xdr:rowOff>
    </xdr:from>
    <xdr:to>
      <xdr:col>72</xdr:col>
      <xdr:colOff>38100</xdr:colOff>
      <xdr:row>81</xdr:row>
      <xdr:rowOff>96520</xdr:rowOff>
    </xdr:to>
    <xdr:sp macro="" textlink="">
      <xdr:nvSpPr>
        <xdr:cNvPr id="573" name="楕円 572"/>
        <xdr:cNvSpPr/>
      </xdr:nvSpPr>
      <xdr:spPr>
        <a:xfrm>
          <a:off x="13652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45720</xdr:rowOff>
    </xdr:from>
    <xdr:to>
      <xdr:col>76</xdr:col>
      <xdr:colOff>114300</xdr:colOff>
      <xdr:row>81</xdr:row>
      <xdr:rowOff>135255</xdr:rowOff>
    </xdr:to>
    <xdr:cxnSp macro="">
      <xdr:nvCxnSpPr>
        <xdr:cNvPr id="574" name="直線コネクタ 573"/>
        <xdr:cNvCxnSpPr/>
      </xdr:nvCxnSpPr>
      <xdr:spPr>
        <a:xfrm>
          <a:off x="13703300" y="1393317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80645</xdr:rowOff>
    </xdr:from>
    <xdr:to>
      <xdr:col>67</xdr:col>
      <xdr:colOff>101600</xdr:colOff>
      <xdr:row>81</xdr:row>
      <xdr:rowOff>10795</xdr:rowOff>
    </xdr:to>
    <xdr:sp macro="" textlink="">
      <xdr:nvSpPr>
        <xdr:cNvPr id="575" name="楕円 574"/>
        <xdr:cNvSpPr/>
      </xdr:nvSpPr>
      <xdr:spPr>
        <a:xfrm>
          <a:off x="12763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131445</xdr:rowOff>
    </xdr:from>
    <xdr:to>
      <xdr:col>71</xdr:col>
      <xdr:colOff>177800</xdr:colOff>
      <xdr:row>81</xdr:row>
      <xdr:rowOff>45720</xdr:rowOff>
    </xdr:to>
    <xdr:cxnSp macro="">
      <xdr:nvCxnSpPr>
        <xdr:cNvPr id="576" name="直線コネクタ 575"/>
        <xdr:cNvCxnSpPr/>
      </xdr:nvCxnSpPr>
      <xdr:spPr>
        <a:xfrm>
          <a:off x="12814300" y="138474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7"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578" name="n_2aveValue【消防施設】&#10;有形固定資産減価償却率"/>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79"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580" name="n_4aveValue【消防施設】&#10;有形固定資産減価償却率"/>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581" name="n_1mainValue【消防施設】&#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31132</xdr:rowOff>
    </xdr:from>
    <xdr:ext cx="405111" cy="259045"/>
    <xdr:sp macro="" textlink="">
      <xdr:nvSpPr>
        <xdr:cNvPr id="582" name="n_2mainValue【消防施設】&#10;有形固定資産減価償却率"/>
        <xdr:cNvSpPr txBox="1"/>
      </xdr:nvSpPr>
      <xdr:spPr>
        <a:xfrm>
          <a:off x="14389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113047</xdr:rowOff>
    </xdr:from>
    <xdr:ext cx="405111" cy="259045"/>
    <xdr:sp macro="" textlink="">
      <xdr:nvSpPr>
        <xdr:cNvPr id="583" name="n_3mainValue【消防施設】&#10;有形固定資産減価償却率"/>
        <xdr:cNvSpPr txBox="1"/>
      </xdr:nvSpPr>
      <xdr:spPr>
        <a:xfrm>
          <a:off x="13500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27322</xdr:rowOff>
    </xdr:from>
    <xdr:ext cx="405111" cy="259045"/>
    <xdr:sp macro="" textlink="">
      <xdr:nvSpPr>
        <xdr:cNvPr id="584" name="n_4mainValue【消防施設】&#10;有形固定資産減価償却率"/>
        <xdr:cNvSpPr txBox="1"/>
      </xdr:nvSpPr>
      <xdr:spPr>
        <a:xfrm>
          <a:off x="12611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8" name="直線コネクタ 607"/>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9"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0" name="直線コネクタ 60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1" name="【消防施設】&#10;一人当たり面積最大値テキスト"/>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2" name="直線コネクタ 611"/>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13" name="【消防施設】&#10;一人当たり面積平均値テキスト"/>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4" name="フローチャート: 判断 613"/>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5" name="フローチャート: 判断 614"/>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6" name="フローチャート: 判断 615"/>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7" name="フローチャート: 判断 616"/>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18" name="フローチャート: 判断 617"/>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53975</xdr:rowOff>
    </xdr:from>
    <xdr:to>
      <xdr:col>116</xdr:col>
      <xdr:colOff>114300</xdr:colOff>
      <xdr:row>84</xdr:row>
      <xdr:rowOff>155575</xdr:rowOff>
    </xdr:to>
    <xdr:sp macro="" textlink="">
      <xdr:nvSpPr>
        <xdr:cNvPr id="624" name="楕円 623"/>
        <xdr:cNvSpPr/>
      </xdr:nvSpPr>
      <xdr:spPr>
        <a:xfrm>
          <a:off x="22110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76852</xdr:rowOff>
    </xdr:from>
    <xdr:ext cx="469744" cy="259045"/>
    <xdr:sp macro="" textlink="">
      <xdr:nvSpPr>
        <xdr:cNvPr id="625" name="【消防施設】&#10;一人当たり面積該当値テキスト"/>
        <xdr:cNvSpPr txBox="1"/>
      </xdr:nvSpPr>
      <xdr:spPr>
        <a:xfrm>
          <a:off x="22199600"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26" name="楕円 625"/>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104775</xdr:rowOff>
    </xdr:from>
    <xdr:to>
      <xdr:col>116</xdr:col>
      <xdr:colOff>63500</xdr:colOff>
      <xdr:row>84</xdr:row>
      <xdr:rowOff>114300</xdr:rowOff>
    </xdr:to>
    <xdr:cxnSp macro="">
      <xdr:nvCxnSpPr>
        <xdr:cNvPr id="627" name="直線コネクタ 626"/>
        <xdr:cNvCxnSpPr/>
      </xdr:nvCxnSpPr>
      <xdr:spPr>
        <a:xfrm flipV="1">
          <a:off x="21323300" y="145065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92075</xdr:rowOff>
    </xdr:from>
    <xdr:to>
      <xdr:col>107</xdr:col>
      <xdr:colOff>101600</xdr:colOff>
      <xdr:row>85</xdr:row>
      <xdr:rowOff>22225</xdr:rowOff>
    </xdr:to>
    <xdr:sp macro="" textlink="">
      <xdr:nvSpPr>
        <xdr:cNvPr id="628" name="楕円 627"/>
        <xdr:cNvSpPr/>
      </xdr:nvSpPr>
      <xdr:spPr>
        <a:xfrm>
          <a:off x="20383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142875</xdr:rowOff>
    </xdr:to>
    <xdr:cxnSp macro="">
      <xdr:nvCxnSpPr>
        <xdr:cNvPr id="629" name="直線コネクタ 628"/>
        <xdr:cNvCxnSpPr/>
      </xdr:nvCxnSpPr>
      <xdr:spPr>
        <a:xfrm flipV="1">
          <a:off x="20434300" y="1451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30" name="楕円 629"/>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142875</xdr:rowOff>
    </xdr:from>
    <xdr:to>
      <xdr:col>107</xdr:col>
      <xdr:colOff>50800</xdr:colOff>
      <xdr:row>84</xdr:row>
      <xdr:rowOff>152400</xdr:rowOff>
    </xdr:to>
    <xdr:cxnSp macro="">
      <xdr:nvCxnSpPr>
        <xdr:cNvPr id="631" name="直線コネクタ 630"/>
        <xdr:cNvCxnSpPr/>
      </xdr:nvCxnSpPr>
      <xdr:spPr>
        <a:xfrm flipV="1">
          <a:off x="19545300" y="14544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107314</xdr:rowOff>
    </xdr:from>
    <xdr:to>
      <xdr:col>98</xdr:col>
      <xdr:colOff>38100</xdr:colOff>
      <xdr:row>85</xdr:row>
      <xdr:rowOff>37464</xdr:rowOff>
    </xdr:to>
    <xdr:sp macro="" textlink="">
      <xdr:nvSpPr>
        <xdr:cNvPr id="632" name="楕円 631"/>
        <xdr:cNvSpPr/>
      </xdr:nvSpPr>
      <xdr:spPr>
        <a:xfrm>
          <a:off x="18605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158114</xdr:rowOff>
    </xdr:to>
    <xdr:cxnSp macro="">
      <xdr:nvCxnSpPr>
        <xdr:cNvPr id="633" name="直線コネクタ 632"/>
        <xdr:cNvCxnSpPr/>
      </xdr:nvCxnSpPr>
      <xdr:spPr>
        <a:xfrm flipV="1">
          <a:off x="18656300" y="1455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634" name="n_1aveValue【消防施設】&#10;一人当たり面積"/>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35" name="n_2aveValue【消防施設】&#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36" name="n_3aveValue【消防施設】&#10;一人当たり面積"/>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59072</xdr:rowOff>
    </xdr:from>
    <xdr:ext cx="469744" cy="259045"/>
    <xdr:sp macro="" textlink="">
      <xdr:nvSpPr>
        <xdr:cNvPr id="637" name="n_4aveValue【消防施設】&#10;一人当たり面積"/>
        <xdr:cNvSpPr txBox="1"/>
      </xdr:nvSpPr>
      <xdr:spPr>
        <a:xfrm>
          <a:off x="18421427"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10177</xdr:rowOff>
    </xdr:from>
    <xdr:ext cx="469744" cy="259045"/>
    <xdr:sp macro="" textlink="">
      <xdr:nvSpPr>
        <xdr:cNvPr id="638" name="n_1mainValue【消防施設】&#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38752</xdr:rowOff>
    </xdr:from>
    <xdr:ext cx="469744" cy="259045"/>
    <xdr:sp macro="" textlink="">
      <xdr:nvSpPr>
        <xdr:cNvPr id="639" name="n_2mainValue【消防施設】&#10;一人当たり面積"/>
        <xdr:cNvSpPr txBox="1"/>
      </xdr:nvSpPr>
      <xdr:spPr>
        <a:xfrm>
          <a:off x="20199427" y="142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40" name="n_3main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53991</xdr:rowOff>
    </xdr:from>
    <xdr:ext cx="469744" cy="259045"/>
    <xdr:sp macro="" textlink="">
      <xdr:nvSpPr>
        <xdr:cNvPr id="641" name="n_4mainValue【消防施設】&#10;一人当たり面積"/>
        <xdr:cNvSpPr txBox="1"/>
      </xdr:nvSpPr>
      <xdr:spPr>
        <a:xfrm>
          <a:off x="184214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7" name="直線コネクタ 666"/>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8" name="【庁舎】&#10;有形固定資産減価償却率最小値テキスト"/>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9" name="直線コネクタ 668"/>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0" name="【庁舎】&#10;有形固定資産減価償却率最大値テキスト"/>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1" name="直線コネクタ 670"/>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2"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3" name="フローチャート: 判断 672"/>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5" name="フローチャート: 判断 674"/>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6" name="フローチャート: 判断 675"/>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7" name="フローチャート: 判断 676"/>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83" name="楕円 682"/>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684" name="【庁舎】&#10;有形固定資産減価償却率該当値テキスト"/>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xdr:rowOff>
    </xdr:from>
    <xdr:to>
      <xdr:col>81</xdr:col>
      <xdr:colOff>101600</xdr:colOff>
      <xdr:row>106</xdr:row>
      <xdr:rowOff>109038</xdr:rowOff>
    </xdr:to>
    <xdr:sp macro="" textlink="">
      <xdr:nvSpPr>
        <xdr:cNvPr id="685" name="楕円 684"/>
        <xdr:cNvSpPr/>
      </xdr:nvSpPr>
      <xdr:spPr>
        <a:xfrm>
          <a:off x="15430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58238</xdr:rowOff>
    </xdr:from>
    <xdr:to>
      <xdr:col>85</xdr:col>
      <xdr:colOff>127000</xdr:colOff>
      <xdr:row>106</xdr:row>
      <xdr:rowOff>99061</xdr:rowOff>
    </xdr:to>
    <xdr:cxnSp macro="">
      <xdr:nvCxnSpPr>
        <xdr:cNvPr id="686" name="直線コネクタ 685"/>
        <xdr:cNvCxnSpPr/>
      </xdr:nvCxnSpPr>
      <xdr:spPr>
        <a:xfrm>
          <a:off x="15481300" y="18231938"/>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687" name="楕円 686"/>
        <xdr:cNvSpPr/>
      </xdr:nvSpPr>
      <xdr:spPr>
        <a:xfrm>
          <a:off x="14541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17418</xdr:rowOff>
    </xdr:from>
    <xdr:to>
      <xdr:col>81</xdr:col>
      <xdr:colOff>50800</xdr:colOff>
      <xdr:row>106</xdr:row>
      <xdr:rowOff>58238</xdr:rowOff>
    </xdr:to>
    <xdr:cxnSp macro="">
      <xdr:nvCxnSpPr>
        <xdr:cNvPr id="688" name="直線コネクタ 687"/>
        <xdr:cNvCxnSpPr/>
      </xdr:nvCxnSpPr>
      <xdr:spPr>
        <a:xfrm>
          <a:off x="14592300" y="1819111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97245</xdr:rowOff>
    </xdr:from>
    <xdr:to>
      <xdr:col>72</xdr:col>
      <xdr:colOff>38100</xdr:colOff>
      <xdr:row>106</xdr:row>
      <xdr:rowOff>27395</xdr:rowOff>
    </xdr:to>
    <xdr:sp macro="" textlink="">
      <xdr:nvSpPr>
        <xdr:cNvPr id="689" name="楕円 688"/>
        <xdr:cNvSpPr/>
      </xdr:nvSpPr>
      <xdr:spPr>
        <a:xfrm>
          <a:off x="13652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148045</xdr:rowOff>
    </xdr:from>
    <xdr:to>
      <xdr:col>76</xdr:col>
      <xdr:colOff>114300</xdr:colOff>
      <xdr:row>106</xdr:row>
      <xdr:rowOff>17418</xdr:rowOff>
    </xdr:to>
    <xdr:cxnSp macro="">
      <xdr:nvCxnSpPr>
        <xdr:cNvPr id="690" name="直線コネクタ 689"/>
        <xdr:cNvCxnSpPr/>
      </xdr:nvCxnSpPr>
      <xdr:spPr>
        <a:xfrm>
          <a:off x="13703300" y="18150295"/>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56424</xdr:rowOff>
    </xdr:from>
    <xdr:to>
      <xdr:col>67</xdr:col>
      <xdr:colOff>101600</xdr:colOff>
      <xdr:row>105</xdr:row>
      <xdr:rowOff>158024</xdr:rowOff>
    </xdr:to>
    <xdr:sp macro="" textlink="">
      <xdr:nvSpPr>
        <xdr:cNvPr id="691" name="楕円 690"/>
        <xdr:cNvSpPr/>
      </xdr:nvSpPr>
      <xdr:spPr>
        <a:xfrm>
          <a:off x="12763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107224</xdr:rowOff>
    </xdr:from>
    <xdr:to>
      <xdr:col>71</xdr:col>
      <xdr:colOff>177800</xdr:colOff>
      <xdr:row>105</xdr:row>
      <xdr:rowOff>148045</xdr:rowOff>
    </xdr:to>
    <xdr:cxnSp macro="">
      <xdr:nvCxnSpPr>
        <xdr:cNvPr id="692" name="直線コネクタ 691"/>
        <xdr:cNvCxnSpPr/>
      </xdr:nvCxnSpPr>
      <xdr:spPr>
        <a:xfrm>
          <a:off x="12814300" y="181094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3"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4" name="n_2aveValue【庁舎】&#10;有形固定資産減価償却率"/>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5" name="n_3aveValue【庁舎】&#10;有形固定資産減価償却率"/>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96" name="n_4aveValue【庁舎】&#10;有形固定資産減価償却率"/>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100165</xdr:rowOff>
    </xdr:from>
    <xdr:ext cx="405111" cy="259045"/>
    <xdr:sp macro="" textlink="">
      <xdr:nvSpPr>
        <xdr:cNvPr id="697" name="n_1mainValue【庁舎】&#10;有形固定資産減価償却率"/>
        <xdr:cNvSpPr txBox="1"/>
      </xdr:nvSpPr>
      <xdr:spPr>
        <a:xfrm>
          <a:off x="152660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698" name="n_2mainValue【庁舎】&#10;有形固定資産減価償却率"/>
        <xdr:cNvSpPr txBox="1"/>
      </xdr:nvSpPr>
      <xdr:spPr>
        <a:xfrm>
          <a:off x="14389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18522</xdr:rowOff>
    </xdr:from>
    <xdr:ext cx="405111" cy="259045"/>
    <xdr:sp macro="" textlink="">
      <xdr:nvSpPr>
        <xdr:cNvPr id="699" name="n_3mainValue【庁舎】&#10;有形固定資産減価償却率"/>
        <xdr:cNvSpPr txBox="1"/>
      </xdr:nvSpPr>
      <xdr:spPr>
        <a:xfrm>
          <a:off x="13500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700" name="n_4mainValue【庁舎】&#10;有形固定資産減価償却率"/>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6" name="直線コネクタ 725"/>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7" name="【庁舎】&#10;一人当たり面積最小値テキスト"/>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8" name="直線コネクタ 727"/>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9" name="【庁舎】&#10;一人当たり面積最大値テキスト"/>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0" name="直線コネクタ 729"/>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31" name="【庁舎】&#10;一人当たり面積平均値テキスト"/>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2" name="フローチャート: 判断 731"/>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3" name="フローチャート: 判断 732"/>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4" name="フローチャート: 判断 733"/>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5" name="フローチャート: 判断 734"/>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736" name="フローチャート: 判断 735"/>
        <xdr:cNvSpPr/>
      </xdr:nvSpPr>
      <xdr:spPr>
        <a:xfrm>
          <a:off x="18605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42" name="楕円 741"/>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743" name="【庁舎】&#10;一人当たり面積該当値テキスト"/>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128814</xdr:rowOff>
    </xdr:from>
    <xdr:to>
      <xdr:col>112</xdr:col>
      <xdr:colOff>38100</xdr:colOff>
      <xdr:row>107</xdr:row>
      <xdr:rowOff>58964</xdr:rowOff>
    </xdr:to>
    <xdr:sp macro="" textlink="">
      <xdr:nvSpPr>
        <xdr:cNvPr id="744" name="楕円 743"/>
        <xdr:cNvSpPr/>
      </xdr:nvSpPr>
      <xdr:spPr>
        <a:xfrm>
          <a:off x="21272500" y="183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107</xdr:row>
      <xdr:rowOff>8164</xdr:rowOff>
    </xdr:to>
    <xdr:cxnSp macro="">
      <xdr:nvCxnSpPr>
        <xdr:cNvPr id="745" name="直線コネクタ 744"/>
        <xdr:cNvCxnSpPr/>
      </xdr:nvCxnSpPr>
      <xdr:spPr>
        <a:xfrm flipV="1">
          <a:off x="21323300" y="18344606"/>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135345</xdr:rowOff>
    </xdr:from>
    <xdr:to>
      <xdr:col>107</xdr:col>
      <xdr:colOff>101600</xdr:colOff>
      <xdr:row>107</xdr:row>
      <xdr:rowOff>65495</xdr:rowOff>
    </xdr:to>
    <xdr:sp macro="" textlink="">
      <xdr:nvSpPr>
        <xdr:cNvPr id="746" name="楕円 745"/>
        <xdr:cNvSpPr/>
      </xdr:nvSpPr>
      <xdr:spPr>
        <a:xfrm>
          <a:off x="20383500" y="183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8164</xdr:rowOff>
    </xdr:from>
    <xdr:to>
      <xdr:col>111</xdr:col>
      <xdr:colOff>177800</xdr:colOff>
      <xdr:row>107</xdr:row>
      <xdr:rowOff>14695</xdr:rowOff>
    </xdr:to>
    <xdr:cxnSp macro="">
      <xdr:nvCxnSpPr>
        <xdr:cNvPr id="747" name="直線コネクタ 746"/>
        <xdr:cNvCxnSpPr/>
      </xdr:nvCxnSpPr>
      <xdr:spPr>
        <a:xfrm flipV="1">
          <a:off x="20434300" y="183533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48" name="楕円 747"/>
        <xdr:cNvSpPr/>
      </xdr:nvSpPr>
      <xdr:spPr>
        <a:xfrm>
          <a:off x="19494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14695</xdr:rowOff>
    </xdr:from>
    <xdr:to>
      <xdr:col>107</xdr:col>
      <xdr:colOff>50800</xdr:colOff>
      <xdr:row>107</xdr:row>
      <xdr:rowOff>22316</xdr:rowOff>
    </xdr:to>
    <xdr:cxnSp macro="">
      <xdr:nvCxnSpPr>
        <xdr:cNvPr id="749" name="直線コネクタ 748"/>
        <xdr:cNvCxnSpPr/>
      </xdr:nvCxnSpPr>
      <xdr:spPr>
        <a:xfrm flipV="1">
          <a:off x="19545300" y="1835984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150586</xdr:rowOff>
    </xdr:from>
    <xdr:to>
      <xdr:col>98</xdr:col>
      <xdr:colOff>38100</xdr:colOff>
      <xdr:row>107</xdr:row>
      <xdr:rowOff>80736</xdr:rowOff>
    </xdr:to>
    <xdr:sp macro="" textlink="">
      <xdr:nvSpPr>
        <xdr:cNvPr id="750" name="楕円 749"/>
        <xdr:cNvSpPr/>
      </xdr:nvSpPr>
      <xdr:spPr>
        <a:xfrm>
          <a:off x="18605500" y="183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22316</xdr:rowOff>
    </xdr:from>
    <xdr:to>
      <xdr:col>102</xdr:col>
      <xdr:colOff>114300</xdr:colOff>
      <xdr:row>107</xdr:row>
      <xdr:rowOff>29936</xdr:rowOff>
    </xdr:to>
    <xdr:cxnSp macro="">
      <xdr:nvCxnSpPr>
        <xdr:cNvPr id="751" name="直線コネクタ 750"/>
        <xdr:cNvCxnSpPr/>
      </xdr:nvCxnSpPr>
      <xdr:spPr>
        <a:xfrm flipV="1">
          <a:off x="18656300" y="1836746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2" name="n_1aveValue【庁舎】&#10;一人当たり面積"/>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53" name="n_2aveValue【庁舎】&#10;一人当たり面積"/>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4" name="n_3aveValue【庁舎】&#10;一人当たり面積"/>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66783</xdr:rowOff>
    </xdr:from>
    <xdr:ext cx="469744" cy="259045"/>
    <xdr:sp macro="" textlink="">
      <xdr:nvSpPr>
        <xdr:cNvPr id="755" name="n_4aveValue【庁舎】&#10;一人当たり面積"/>
        <xdr:cNvSpPr txBox="1"/>
      </xdr:nvSpPr>
      <xdr:spPr>
        <a:xfrm>
          <a:off x="18421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50091</xdr:rowOff>
    </xdr:from>
    <xdr:ext cx="469744" cy="259045"/>
    <xdr:sp macro="" textlink="">
      <xdr:nvSpPr>
        <xdr:cNvPr id="756" name="n_1mainValue【庁舎】&#10;一人当たり面積"/>
        <xdr:cNvSpPr txBox="1"/>
      </xdr:nvSpPr>
      <xdr:spPr>
        <a:xfrm>
          <a:off x="21075727" y="1839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56622</xdr:rowOff>
    </xdr:from>
    <xdr:ext cx="469744" cy="259045"/>
    <xdr:sp macro="" textlink="">
      <xdr:nvSpPr>
        <xdr:cNvPr id="757" name="n_2mainValue【庁舎】&#10;一人当たり面積"/>
        <xdr:cNvSpPr txBox="1"/>
      </xdr:nvSpPr>
      <xdr:spPr>
        <a:xfrm>
          <a:off x="20199427" y="1840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758" name="n_3main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71863</xdr:rowOff>
    </xdr:from>
    <xdr:ext cx="469744" cy="259045"/>
    <xdr:sp macro="" textlink="">
      <xdr:nvSpPr>
        <xdr:cNvPr id="759" name="n_4mainValue【庁舎】&#10;一人当たり面積"/>
        <xdr:cNvSpPr txBox="1"/>
      </xdr:nvSpPr>
      <xdr:spPr>
        <a:xfrm>
          <a:off x="18421427" y="184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くなっている施設は福祉施設、庁舎であり、逆に低くなっている施設は図書館、一般廃棄物処理施設、体育館・プール、消防施設である。町内の福祉施設は１施設のみで３０年以上経過しているため、今後も上昇する傾向にあることから、個別施設計画に基づき計画的な修繕が必要となる。庁舎については、類似団体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％上昇したのに対し、当町は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増加している。今後も維持管理費は増加する傾向にあることから、個別施設計画に基づき計画的な修繕や大規模改修が必要となる。図書館については類似団体上に有形固定資産減価償却率が上昇しているが、町内の図書館は１施設のみであり、平成２５年度に建設したため数字としては低く、一人当たり面積は類似団体とほぼ同等であり、維持管理費もしばらく横ばいの見込みである。一般廃棄物処理施設については当町で所有していないため、上記施設情報は会津若松地方広域市町村圏整備組合の数字となっている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年度にごみ処理施設（最終処分場）が完成したため、大幅に改善した</a:t>
          </a:r>
          <a:r>
            <a:rPr kumimoji="1" lang="ja-JP" altLang="en-US" sz="1100">
              <a:solidFill>
                <a:schemeClr val="dk1"/>
              </a:solidFill>
              <a:effectLst/>
              <a:latin typeface="+mn-lt"/>
              <a:ea typeface="+mn-ea"/>
              <a:cs typeface="+mn-cs"/>
            </a:rPr>
            <a:t>が、今後は上昇する見込みである</a:t>
          </a:r>
          <a:r>
            <a:rPr kumimoji="1" lang="ja-JP" altLang="ja-JP" sz="1100">
              <a:solidFill>
                <a:schemeClr val="dk1"/>
              </a:solidFill>
              <a:effectLst/>
              <a:latin typeface="+mn-lt"/>
              <a:ea typeface="+mn-ea"/>
              <a:cs typeface="+mn-cs"/>
            </a:rPr>
            <a:t>。体育館・プールについては、類似団体以上に有形固定資産減価償却率が上昇しており、一人当たり面積も類似団体より相当高いため、維持管理の費用の増加に注視しなければならない。消防施設については、類似団体</a:t>
          </a:r>
          <a:r>
            <a:rPr kumimoji="1" lang="ja-JP" altLang="en-US" sz="1100">
              <a:solidFill>
                <a:schemeClr val="dk1"/>
              </a:solidFill>
              <a:effectLst/>
              <a:latin typeface="+mn-lt"/>
              <a:ea typeface="+mn-ea"/>
              <a:cs typeface="+mn-cs"/>
            </a:rPr>
            <a:t>と同程度</a:t>
          </a:r>
          <a:r>
            <a:rPr kumimoji="1" lang="ja-JP" altLang="ja-JP" sz="1100">
              <a:solidFill>
                <a:schemeClr val="dk1"/>
              </a:solidFill>
              <a:effectLst/>
              <a:latin typeface="+mn-lt"/>
              <a:ea typeface="+mn-ea"/>
              <a:cs typeface="+mn-cs"/>
            </a:rPr>
            <a:t>に有形固定資産減価償却率が上昇して</a:t>
          </a:r>
          <a:r>
            <a:rPr kumimoji="1" lang="ja-JP" altLang="en-US" sz="1100">
              <a:solidFill>
                <a:schemeClr val="dk1"/>
              </a:solidFill>
              <a:effectLst/>
              <a:latin typeface="+mn-lt"/>
              <a:ea typeface="+mn-ea"/>
              <a:cs typeface="+mn-cs"/>
            </a:rPr>
            <a:t>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主要な自主財源である町税全体では、前年度と比較して入湯税等が回復したことから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％増収となったものの、財政力指数は前年度と同じ</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となった。全国平均を上回る高齢化率や主要産業（農業・観光業）の減退等により、財政基盤が弱く、類似団体平均を下回っている。第七次振興計画に基づき、効率的な事業実施に努めつつ、交流人口・定住人口の増加に繋がる取組の強化を図り財政基盤を維持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xdr:cNvCxnSpPr/>
      </xdr:nvCxnSpPr>
      <xdr:spPr>
        <a:xfrm>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経常収支比率は、新型コロナウイルス関連事業（臨時交付金に係る事業やワクチン接種事業）等の臨時的な事業及び臨時財政対策債が減少したこと等から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となった。職員及び会計年度任用職員の適正な人員管理による人件費の抑制と、すべての事務事業の優先度を厳しく点検し、優先度の低い事業について計画的に廃止・縮小を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135890</xdr:rowOff>
    </xdr:to>
    <xdr:cxnSp macro="">
      <xdr:nvCxnSpPr>
        <xdr:cNvPr id="131" name="直線コネクタ 130"/>
        <xdr:cNvCxnSpPr/>
      </xdr:nvCxnSpPr>
      <xdr:spPr>
        <a:xfrm>
          <a:off x="4114800" y="10968736"/>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167386</xdr:rowOff>
    </xdr:to>
    <xdr:cxnSp macro="">
      <xdr:nvCxnSpPr>
        <xdr:cNvPr id="134" name="直線コネクタ 133"/>
        <xdr:cNvCxnSpPr/>
      </xdr:nvCxnSpPr>
      <xdr:spPr>
        <a:xfrm>
          <a:off x="3225800" y="107950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64</xdr:row>
      <xdr:rowOff>39370</xdr:rowOff>
    </xdr:to>
    <xdr:cxnSp macro="">
      <xdr:nvCxnSpPr>
        <xdr:cNvPr id="137" name="直線コネクタ 136"/>
        <xdr:cNvCxnSpPr/>
      </xdr:nvCxnSpPr>
      <xdr:spPr>
        <a:xfrm flipV="1">
          <a:off x="2336800" y="107950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92456</xdr:rowOff>
    </xdr:to>
    <xdr:cxnSp macro="">
      <xdr:nvCxnSpPr>
        <xdr:cNvPr id="140" name="直線コネクタ 139"/>
        <xdr:cNvCxnSpPr/>
      </xdr:nvCxnSpPr>
      <xdr:spPr>
        <a:xfrm flipV="1">
          <a:off x="1447800" y="110121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3" name="フローチャート: 判断 142"/>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4" name="テキスト ボックス 143"/>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0" name="楕円 149"/>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1"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3" name="テキスト ボックス 152"/>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4" name="楕円 153"/>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5" name="テキスト ボックス 154"/>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6" name="楕円 155"/>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57" name="テキスト ボックス 156"/>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8" name="楕円 157"/>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153433</xdr:rowOff>
    </xdr:from>
    <xdr:ext cx="762000" cy="259045"/>
    <xdr:sp macro="" textlink="">
      <xdr:nvSpPr>
        <xdr:cNvPr id="159" name="テキスト ボックス 158"/>
        <xdr:cNvSpPr txBox="1"/>
      </xdr:nvSpPr>
      <xdr:spPr>
        <a:xfrm>
          <a:off x="1066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上回っているのは、主に人件費と維持補修費が要因となっている。人件費は、直営施設運営に係る職員を多く雇用しているためである。また、維持補修費には冬期間の除雪経費を含んでいるため、降雪量に左右される。さらには、保有する公共施設数が多く、老朽化に伴う維持補修費の増加が避けられないため、公共施設等総合管理計画の個別施設計画に基づき適正な管理に努めるとともに、遊休施設等の譲渡、利活用等を積極的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71397</xdr:rowOff>
    </xdr:from>
    <xdr:to>
      <xdr:col>23</xdr:col>
      <xdr:colOff>133350</xdr:colOff>
      <xdr:row>83</xdr:row>
      <xdr:rowOff>79009</xdr:rowOff>
    </xdr:to>
    <xdr:cxnSp macro="">
      <xdr:nvCxnSpPr>
        <xdr:cNvPr id="196" name="直線コネクタ 195"/>
        <xdr:cNvCxnSpPr/>
      </xdr:nvCxnSpPr>
      <xdr:spPr>
        <a:xfrm flipV="1">
          <a:off x="4114800" y="14301747"/>
          <a:ext cx="8382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57764</xdr:rowOff>
    </xdr:from>
    <xdr:to>
      <xdr:col>19</xdr:col>
      <xdr:colOff>133350</xdr:colOff>
      <xdr:row>83</xdr:row>
      <xdr:rowOff>79009</xdr:rowOff>
    </xdr:to>
    <xdr:cxnSp macro="">
      <xdr:nvCxnSpPr>
        <xdr:cNvPr id="199" name="直線コネクタ 198"/>
        <xdr:cNvCxnSpPr/>
      </xdr:nvCxnSpPr>
      <xdr:spPr>
        <a:xfrm>
          <a:off x="3225800" y="14288114"/>
          <a:ext cx="889000" cy="2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151519</xdr:rowOff>
    </xdr:from>
    <xdr:to>
      <xdr:col>15</xdr:col>
      <xdr:colOff>82550</xdr:colOff>
      <xdr:row>83</xdr:row>
      <xdr:rowOff>57764</xdr:rowOff>
    </xdr:to>
    <xdr:cxnSp macro="">
      <xdr:nvCxnSpPr>
        <xdr:cNvPr id="202" name="直線コネクタ 201"/>
        <xdr:cNvCxnSpPr/>
      </xdr:nvCxnSpPr>
      <xdr:spPr>
        <a:xfrm>
          <a:off x="2336800" y="14210419"/>
          <a:ext cx="889000" cy="7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85465</xdr:rowOff>
    </xdr:from>
    <xdr:to>
      <xdr:col>11</xdr:col>
      <xdr:colOff>31750</xdr:colOff>
      <xdr:row>82</xdr:row>
      <xdr:rowOff>151519</xdr:rowOff>
    </xdr:to>
    <xdr:cxnSp macro="">
      <xdr:nvCxnSpPr>
        <xdr:cNvPr id="205" name="直線コネクタ 204"/>
        <xdr:cNvCxnSpPr/>
      </xdr:nvCxnSpPr>
      <xdr:spPr>
        <a:xfrm>
          <a:off x="1447800" y="14144365"/>
          <a:ext cx="8890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08" name="フローチャート: 判断 207"/>
        <xdr:cNvSpPr/>
      </xdr:nvSpPr>
      <xdr:spPr>
        <a:xfrm>
          <a:off x="1397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136135</xdr:rowOff>
    </xdr:from>
    <xdr:ext cx="762000" cy="259045"/>
    <xdr:sp macro="" textlink="">
      <xdr:nvSpPr>
        <xdr:cNvPr id="209" name="テキスト ボックス 208"/>
        <xdr:cNvSpPr txBox="1"/>
      </xdr:nvSpPr>
      <xdr:spPr>
        <a:xfrm>
          <a:off x="1066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20597</xdr:rowOff>
    </xdr:from>
    <xdr:to>
      <xdr:col>23</xdr:col>
      <xdr:colOff>184150</xdr:colOff>
      <xdr:row>83</xdr:row>
      <xdr:rowOff>122197</xdr:rowOff>
    </xdr:to>
    <xdr:sp macro="" textlink="">
      <xdr:nvSpPr>
        <xdr:cNvPr id="215" name="楕円 214"/>
        <xdr:cNvSpPr/>
      </xdr:nvSpPr>
      <xdr:spPr>
        <a:xfrm>
          <a:off x="4902200" y="142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164124</xdr:rowOff>
    </xdr:from>
    <xdr:ext cx="762000" cy="259045"/>
    <xdr:sp macro="" textlink="">
      <xdr:nvSpPr>
        <xdr:cNvPr id="216" name="人件費・物件費等の状況該当値テキスト"/>
        <xdr:cNvSpPr txBox="1"/>
      </xdr:nvSpPr>
      <xdr:spPr>
        <a:xfrm>
          <a:off x="5041900" y="1422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28209</xdr:rowOff>
    </xdr:from>
    <xdr:to>
      <xdr:col>19</xdr:col>
      <xdr:colOff>184150</xdr:colOff>
      <xdr:row>83</xdr:row>
      <xdr:rowOff>129809</xdr:rowOff>
    </xdr:to>
    <xdr:sp macro="" textlink="">
      <xdr:nvSpPr>
        <xdr:cNvPr id="217" name="楕円 216"/>
        <xdr:cNvSpPr/>
      </xdr:nvSpPr>
      <xdr:spPr>
        <a:xfrm>
          <a:off x="4064000" y="142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114586</xdr:rowOff>
    </xdr:from>
    <xdr:ext cx="736600" cy="259045"/>
    <xdr:sp macro="" textlink="">
      <xdr:nvSpPr>
        <xdr:cNvPr id="218" name="テキスト ボックス 217"/>
        <xdr:cNvSpPr txBox="1"/>
      </xdr:nvSpPr>
      <xdr:spPr>
        <a:xfrm>
          <a:off x="3733800" y="14344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6964</xdr:rowOff>
    </xdr:from>
    <xdr:to>
      <xdr:col>15</xdr:col>
      <xdr:colOff>133350</xdr:colOff>
      <xdr:row>83</xdr:row>
      <xdr:rowOff>108564</xdr:rowOff>
    </xdr:to>
    <xdr:sp macro="" textlink="">
      <xdr:nvSpPr>
        <xdr:cNvPr id="219" name="楕円 218"/>
        <xdr:cNvSpPr/>
      </xdr:nvSpPr>
      <xdr:spPr>
        <a:xfrm>
          <a:off x="3175000" y="142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93341</xdr:rowOff>
    </xdr:from>
    <xdr:ext cx="762000" cy="259045"/>
    <xdr:sp macro="" textlink="">
      <xdr:nvSpPr>
        <xdr:cNvPr id="220" name="テキスト ボックス 219"/>
        <xdr:cNvSpPr txBox="1"/>
      </xdr:nvSpPr>
      <xdr:spPr>
        <a:xfrm>
          <a:off x="2844800" y="1432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100719</xdr:rowOff>
    </xdr:from>
    <xdr:to>
      <xdr:col>11</xdr:col>
      <xdr:colOff>82550</xdr:colOff>
      <xdr:row>83</xdr:row>
      <xdr:rowOff>30869</xdr:rowOff>
    </xdr:to>
    <xdr:sp macro="" textlink="">
      <xdr:nvSpPr>
        <xdr:cNvPr id="221" name="楕円 220"/>
        <xdr:cNvSpPr/>
      </xdr:nvSpPr>
      <xdr:spPr>
        <a:xfrm>
          <a:off x="2286000" y="141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15646</xdr:rowOff>
    </xdr:from>
    <xdr:ext cx="762000" cy="259045"/>
    <xdr:sp macro="" textlink="">
      <xdr:nvSpPr>
        <xdr:cNvPr id="222" name="テキスト ボックス 221"/>
        <xdr:cNvSpPr txBox="1"/>
      </xdr:nvSpPr>
      <xdr:spPr>
        <a:xfrm>
          <a:off x="1955800" y="1424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34665</xdr:rowOff>
    </xdr:from>
    <xdr:to>
      <xdr:col>7</xdr:col>
      <xdr:colOff>31750</xdr:colOff>
      <xdr:row>82</xdr:row>
      <xdr:rowOff>136265</xdr:rowOff>
    </xdr:to>
    <xdr:sp macro="" textlink="">
      <xdr:nvSpPr>
        <xdr:cNvPr id="223" name="楕円 222"/>
        <xdr:cNvSpPr/>
      </xdr:nvSpPr>
      <xdr:spPr>
        <a:xfrm>
          <a:off x="1397000" y="140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121042</xdr:rowOff>
    </xdr:from>
    <xdr:ext cx="762000" cy="259045"/>
    <xdr:sp macro="" textlink="">
      <xdr:nvSpPr>
        <xdr:cNvPr id="224" name="テキスト ボックス 223"/>
        <xdr:cNvSpPr txBox="1"/>
      </xdr:nvSpPr>
      <xdr:spPr>
        <a:xfrm>
          <a:off x="1066800" y="1417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町の指数としては大きな変動はなく、類似団体ともほぼ同水準を保っている。今後も地方公務員制度改革等を踏まえながら、他の地方公共団体の状況に留意する。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7761</xdr:rowOff>
    </xdr:to>
    <xdr:cxnSp macro="">
      <xdr:nvCxnSpPr>
        <xdr:cNvPr id="258" name="直線コネクタ 257"/>
        <xdr:cNvCxnSpPr/>
      </xdr:nvCxnSpPr>
      <xdr:spPr>
        <a:xfrm>
          <a:off x="16179800" y="147256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74789</xdr:rowOff>
    </xdr:to>
    <xdr:cxnSp macro="">
      <xdr:nvCxnSpPr>
        <xdr:cNvPr id="261" name="直線コネクタ 260"/>
        <xdr:cNvCxnSpPr/>
      </xdr:nvCxnSpPr>
      <xdr:spPr>
        <a:xfrm flipV="1">
          <a:off x="15290800" y="147256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74789</xdr:rowOff>
    </xdr:to>
    <xdr:cxnSp macro="">
      <xdr:nvCxnSpPr>
        <xdr:cNvPr id="264" name="直線コネクタ 263"/>
        <xdr:cNvCxnSpPr/>
      </xdr:nvCxnSpPr>
      <xdr:spPr>
        <a:xfrm>
          <a:off x="14401800" y="147658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21166</xdr:rowOff>
    </xdr:to>
    <xdr:cxnSp macro="">
      <xdr:nvCxnSpPr>
        <xdr:cNvPr id="267" name="直線コネクタ 266"/>
        <xdr:cNvCxnSpPr/>
      </xdr:nvCxnSpPr>
      <xdr:spPr>
        <a:xfrm>
          <a:off x="13512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8" name="給与水準   （国との比較）該当値テキスト"/>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9" name="楕円 278"/>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0" name="テキスト ボックス 279"/>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1" name="楕円 280"/>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2" name="テキスト ボックス 281"/>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3" name="楕円 282"/>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4" name="テキスト ボックス 283"/>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5" name="楕円 284"/>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86" name="テキスト ボックス 285"/>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重点施策である子育て支援のためのこども園を直営で運営しているため、有資格者の職員を雇用していることや、その他多くの直営施設を保有していることが類似団体平均をやや上回っている要因と考える。職員定数条例に基づき、範囲内での人員管理を行っているため、これ以上の削減は大変厳しい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170535</xdr:rowOff>
    </xdr:from>
    <xdr:to>
      <xdr:col>81</xdr:col>
      <xdr:colOff>44450</xdr:colOff>
      <xdr:row>62</xdr:row>
      <xdr:rowOff>20320</xdr:rowOff>
    </xdr:to>
    <xdr:cxnSp macro="">
      <xdr:nvCxnSpPr>
        <xdr:cNvPr id="318" name="直線コネクタ 317"/>
        <xdr:cNvCxnSpPr/>
      </xdr:nvCxnSpPr>
      <xdr:spPr>
        <a:xfrm>
          <a:off x="16179800" y="10628985"/>
          <a:ext cx="8382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157023</xdr:rowOff>
    </xdr:from>
    <xdr:to>
      <xdr:col>77</xdr:col>
      <xdr:colOff>44450</xdr:colOff>
      <xdr:row>61</xdr:row>
      <xdr:rowOff>170535</xdr:rowOff>
    </xdr:to>
    <xdr:cxnSp macro="">
      <xdr:nvCxnSpPr>
        <xdr:cNvPr id="321" name="直線コネクタ 320"/>
        <xdr:cNvCxnSpPr/>
      </xdr:nvCxnSpPr>
      <xdr:spPr>
        <a:xfrm>
          <a:off x="15290800" y="10615473"/>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145923</xdr:rowOff>
    </xdr:from>
    <xdr:to>
      <xdr:col>72</xdr:col>
      <xdr:colOff>203200</xdr:colOff>
      <xdr:row>61</xdr:row>
      <xdr:rowOff>157023</xdr:rowOff>
    </xdr:to>
    <xdr:cxnSp macro="">
      <xdr:nvCxnSpPr>
        <xdr:cNvPr id="324" name="直線コネクタ 323"/>
        <xdr:cNvCxnSpPr/>
      </xdr:nvCxnSpPr>
      <xdr:spPr>
        <a:xfrm>
          <a:off x="14401800" y="10604373"/>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131445</xdr:rowOff>
    </xdr:from>
    <xdr:to>
      <xdr:col>68</xdr:col>
      <xdr:colOff>152400</xdr:colOff>
      <xdr:row>61</xdr:row>
      <xdr:rowOff>145923</xdr:rowOff>
    </xdr:to>
    <xdr:cxnSp macro="">
      <xdr:nvCxnSpPr>
        <xdr:cNvPr id="327" name="直線コネクタ 326"/>
        <xdr:cNvCxnSpPr/>
      </xdr:nvCxnSpPr>
      <xdr:spPr>
        <a:xfrm>
          <a:off x="13512800" y="1058989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16942</xdr:rowOff>
    </xdr:from>
    <xdr:to>
      <xdr:col>64</xdr:col>
      <xdr:colOff>152400</xdr:colOff>
      <xdr:row>61</xdr:row>
      <xdr:rowOff>118542</xdr:rowOff>
    </xdr:to>
    <xdr:sp macro="" textlink="">
      <xdr:nvSpPr>
        <xdr:cNvPr id="330" name="フローチャート: 判断 329"/>
        <xdr:cNvSpPr/>
      </xdr:nvSpPr>
      <xdr:spPr>
        <a:xfrm>
          <a:off x="13462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128719</xdr:rowOff>
    </xdr:from>
    <xdr:ext cx="762000" cy="259045"/>
    <xdr:sp macro="" textlink="">
      <xdr:nvSpPr>
        <xdr:cNvPr id="331" name="テキスト ボックス 330"/>
        <xdr:cNvSpPr txBox="1"/>
      </xdr:nvSpPr>
      <xdr:spPr>
        <a:xfrm>
          <a:off x="13131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37" name="楕円 336"/>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113047</xdr:rowOff>
    </xdr:from>
    <xdr:ext cx="762000" cy="259045"/>
    <xdr:sp macro="" textlink="">
      <xdr:nvSpPr>
        <xdr:cNvPr id="338" name="定員管理の状況該当値テキスト"/>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119735</xdr:rowOff>
    </xdr:from>
    <xdr:to>
      <xdr:col>77</xdr:col>
      <xdr:colOff>95250</xdr:colOff>
      <xdr:row>62</xdr:row>
      <xdr:rowOff>49885</xdr:rowOff>
    </xdr:to>
    <xdr:sp macro="" textlink="">
      <xdr:nvSpPr>
        <xdr:cNvPr id="339" name="楕円 338"/>
        <xdr:cNvSpPr/>
      </xdr:nvSpPr>
      <xdr:spPr>
        <a:xfrm>
          <a:off x="16129000" y="105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34662</xdr:rowOff>
    </xdr:from>
    <xdr:ext cx="736600" cy="259045"/>
    <xdr:sp macro="" textlink="">
      <xdr:nvSpPr>
        <xdr:cNvPr id="340" name="テキスト ボックス 339"/>
        <xdr:cNvSpPr txBox="1"/>
      </xdr:nvSpPr>
      <xdr:spPr>
        <a:xfrm>
          <a:off x="15798800" y="10664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106223</xdr:rowOff>
    </xdr:from>
    <xdr:to>
      <xdr:col>73</xdr:col>
      <xdr:colOff>44450</xdr:colOff>
      <xdr:row>62</xdr:row>
      <xdr:rowOff>36373</xdr:rowOff>
    </xdr:to>
    <xdr:sp macro="" textlink="">
      <xdr:nvSpPr>
        <xdr:cNvPr id="341" name="楕円 340"/>
        <xdr:cNvSpPr/>
      </xdr:nvSpPr>
      <xdr:spPr>
        <a:xfrm>
          <a:off x="15240000" y="105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21150</xdr:rowOff>
    </xdr:from>
    <xdr:ext cx="762000" cy="259045"/>
    <xdr:sp macro="" textlink="">
      <xdr:nvSpPr>
        <xdr:cNvPr id="342" name="テキスト ボックス 341"/>
        <xdr:cNvSpPr txBox="1"/>
      </xdr:nvSpPr>
      <xdr:spPr>
        <a:xfrm>
          <a:off x="14909800" y="1065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95123</xdr:rowOff>
    </xdr:from>
    <xdr:to>
      <xdr:col>68</xdr:col>
      <xdr:colOff>203200</xdr:colOff>
      <xdr:row>62</xdr:row>
      <xdr:rowOff>25273</xdr:rowOff>
    </xdr:to>
    <xdr:sp macro="" textlink="">
      <xdr:nvSpPr>
        <xdr:cNvPr id="343" name="楕円 342"/>
        <xdr:cNvSpPr/>
      </xdr:nvSpPr>
      <xdr:spPr>
        <a:xfrm>
          <a:off x="14351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10050</xdr:rowOff>
    </xdr:from>
    <xdr:ext cx="762000" cy="259045"/>
    <xdr:sp macro="" textlink="">
      <xdr:nvSpPr>
        <xdr:cNvPr id="344" name="テキスト ボックス 343"/>
        <xdr:cNvSpPr txBox="1"/>
      </xdr:nvSpPr>
      <xdr:spPr>
        <a:xfrm>
          <a:off x="14020800" y="1063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80645</xdr:rowOff>
    </xdr:from>
    <xdr:to>
      <xdr:col>64</xdr:col>
      <xdr:colOff>152400</xdr:colOff>
      <xdr:row>62</xdr:row>
      <xdr:rowOff>10795</xdr:rowOff>
    </xdr:to>
    <xdr:sp macro="" textlink="">
      <xdr:nvSpPr>
        <xdr:cNvPr id="345" name="楕円 344"/>
        <xdr:cNvSpPr/>
      </xdr:nvSpPr>
      <xdr:spPr>
        <a:xfrm>
          <a:off x="13462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167022</xdr:rowOff>
    </xdr:from>
    <xdr:ext cx="762000" cy="259045"/>
    <xdr:sp macro="" textlink="">
      <xdr:nvSpPr>
        <xdr:cNvPr id="346" name="テキスト ボックス 345"/>
        <xdr:cNvSpPr txBox="1"/>
      </xdr:nvSpPr>
      <xdr:spPr>
        <a:xfrm>
          <a:off x="13131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近年の大規模事業に係る起債償還金により類似団体平均を上回っているが、当初予算額の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内並びに元利償還額以内での発行とする基本方針の堅持に努めてきたため、比率は緩やかに減少傾向にある。公共施設等総合管理計画の個別施設計画を策定したことにより、今後は計画に基づき老朽化に伴う長寿命化や統合・廃止等について中長期的な財政運営の見通しを立てるなど、公債費の推移や財政健全化に係るこれらの指標の推移を見極めながら起債の適正運用、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167894</xdr:rowOff>
    </xdr:from>
    <xdr:to>
      <xdr:col>81</xdr:col>
      <xdr:colOff>44450</xdr:colOff>
      <xdr:row>42</xdr:row>
      <xdr:rowOff>25400</xdr:rowOff>
    </xdr:to>
    <xdr:cxnSp macro="">
      <xdr:nvCxnSpPr>
        <xdr:cNvPr id="378" name="直線コネクタ 377"/>
        <xdr:cNvCxnSpPr/>
      </xdr:nvCxnSpPr>
      <xdr:spPr>
        <a:xfrm flipV="1">
          <a:off x="16179800" y="719734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54356</xdr:rowOff>
    </xdr:to>
    <xdr:cxnSp macro="">
      <xdr:nvCxnSpPr>
        <xdr:cNvPr id="381" name="直線コネクタ 380"/>
        <xdr:cNvCxnSpPr/>
      </xdr:nvCxnSpPr>
      <xdr:spPr>
        <a:xfrm flipV="1">
          <a:off x="15290800" y="72263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92964</xdr:rowOff>
    </xdr:to>
    <xdr:cxnSp macro="">
      <xdr:nvCxnSpPr>
        <xdr:cNvPr id="384" name="直線コネクタ 383"/>
        <xdr:cNvCxnSpPr/>
      </xdr:nvCxnSpPr>
      <xdr:spPr>
        <a:xfrm flipV="1">
          <a:off x="14401800" y="72552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92964</xdr:rowOff>
    </xdr:from>
    <xdr:to>
      <xdr:col>68</xdr:col>
      <xdr:colOff>152400</xdr:colOff>
      <xdr:row>42</xdr:row>
      <xdr:rowOff>92964</xdr:rowOff>
    </xdr:to>
    <xdr:cxnSp macro="">
      <xdr:nvCxnSpPr>
        <xdr:cNvPr id="387" name="直線コネクタ 386"/>
        <xdr:cNvCxnSpPr/>
      </xdr:nvCxnSpPr>
      <xdr:spPr>
        <a:xfrm>
          <a:off x="13512800" y="7293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1" name="テキスト ボックス 390"/>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117094</xdr:rowOff>
    </xdr:from>
    <xdr:to>
      <xdr:col>81</xdr:col>
      <xdr:colOff>95250</xdr:colOff>
      <xdr:row>42</xdr:row>
      <xdr:rowOff>47244</xdr:rowOff>
    </xdr:to>
    <xdr:sp macro="" textlink="">
      <xdr:nvSpPr>
        <xdr:cNvPr id="397" name="楕円 396"/>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89171</xdr:rowOff>
    </xdr:from>
    <xdr:ext cx="762000" cy="259045"/>
    <xdr:sp macro="" textlink="">
      <xdr:nvSpPr>
        <xdr:cNvPr id="398" name="公債費負担の状況該当値テキスト"/>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9" name="楕円 398"/>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0" name="テキスト ボックス 399"/>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1" name="楕円 400"/>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2" name="テキスト ボックス 401"/>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03" name="楕円 402"/>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04" name="テキスト ボックス 403"/>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05" name="楕円 404"/>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06" name="テキスト ボックス 405"/>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高は、令和４年度開校の統合中学校整備事業に係る起債により一時的に増加するが、事業の完了により減少する見込みである。交付税措置率の高い地方債を優先させるなど比率上昇の抑制に努める。また、公営企業債等繰入見込額については、繰出基準の算定変更により将来負担割合が上昇していたものの、主に下水道会計で地方債残高が減少しており、対前年度比で減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59750</xdr:rowOff>
    </xdr:from>
    <xdr:to>
      <xdr:col>81</xdr:col>
      <xdr:colOff>44450</xdr:colOff>
      <xdr:row>15</xdr:row>
      <xdr:rowOff>70092</xdr:rowOff>
    </xdr:to>
    <xdr:cxnSp macro="">
      <xdr:nvCxnSpPr>
        <xdr:cNvPr id="442" name="直線コネクタ 441"/>
        <xdr:cNvCxnSpPr/>
      </xdr:nvCxnSpPr>
      <xdr:spPr>
        <a:xfrm>
          <a:off x="16179800" y="2631500"/>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59750</xdr:rowOff>
    </xdr:from>
    <xdr:to>
      <xdr:col>77</xdr:col>
      <xdr:colOff>44450</xdr:colOff>
      <xdr:row>15</xdr:row>
      <xdr:rowOff>150525</xdr:rowOff>
    </xdr:to>
    <xdr:cxnSp macro="">
      <xdr:nvCxnSpPr>
        <xdr:cNvPr id="445" name="直線コネクタ 444"/>
        <xdr:cNvCxnSpPr/>
      </xdr:nvCxnSpPr>
      <xdr:spPr>
        <a:xfrm flipV="1">
          <a:off x="15290800" y="2631500"/>
          <a:ext cx="8890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150525</xdr:rowOff>
    </xdr:from>
    <xdr:to>
      <xdr:col>72</xdr:col>
      <xdr:colOff>203200</xdr:colOff>
      <xdr:row>16</xdr:row>
      <xdr:rowOff>107769</xdr:rowOff>
    </xdr:to>
    <xdr:cxnSp macro="">
      <xdr:nvCxnSpPr>
        <xdr:cNvPr id="448" name="直線コネクタ 447"/>
        <xdr:cNvCxnSpPr/>
      </xdr:nvCxnSpPr>
      <xdr:spPr>
        <a:xfrm flipV="1">
          <a:off x="14401800" y="272227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107769</xdr:rowOff>
    </xdr:from>
    <xdr:to>
      <xdr:col>68</xdr:col>
      <xdr:colOff>152400</xdr:colOff>
      <xdr:row>17</xdr:row>
      <xdr:rowOff>19050</xdr:rowOff>
    </xdr:to>
    <xdr:cxnSp macro="">
      <xdr:nvCxnSpPr>
        <xdr:cNvPr id="451" name="直線コネクタ 450"/>
        <xdr:cNvCxnSpPr/>
      </xdr:nvCxnSpPr>
      <xdr:spPr>
        <a:xfrm flipV="1">
          <a:off x="13512800" y="2850969"/>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5" name="テキスト ボックス 454"/>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19292</xdr:rowOff>
    </xdr:from>
    <xdr:to>
      <xdr:col>81</xdr:col>
      <xdr:colOff>95250</xdr:colOff>
      <xdr:row>15</xdr:row>
      <xdr:rowOff>120892</xdr:rowOff>
    </xdr:to>
    <xdr:sp macro="" textlink="">
      <xdr:nvSpPr>
        <xdr:cNvPr id="461" name="楕円 460"/>
        <xdr:cNvSpPr/>
      </xdr:nvSpPr>
      <xdr:spPr>
        <a:xfrm>
          <a:off x="16967200" y="259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162819</xdr:rowOff>
    </xdr:from>
    <xdr:ext cx="762000" cy="259045"/>
    <xdr:sp macro="" textlink="">
      <xdr:nvSpPr>
        <xdr:cNvPr id="462" name="将来負担の状況該当値テキスト"/>
        <xdr:cNvSpPr txBox="1"/>
      </xdr:nvSpPr>
      <xdr:spPr>
        <a:xfrm>
          <a:off x="17106900" y="256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8950</xdr:rowOff>
    </xdr:from>
    <xdr:to>
      <xdr:col>77</xdr:col>
      <xdr:colOff>95250</xdr:colOff>
      <xdr:row>15</xdr:row>
      <xdr:rowOff>110550</xdr:rowOff>
    </xdr:to>
    <xdr:sp macro="" textlink="">
      <xdr:nvSpPr>
        <xdr:cNvPr id="463" name="楕円 462"/>
        <xdr:cNvSpPr/>
      </xdr:nvSpPr>
      <xdr:spPr>
        <a:xfrm>
          <a:off x="16129000" y="25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95327</xdr:rowOff>
    </xdr:from>
    <xdr:ext cx="736600" cy="259045"/>
    <xdr:sp macro="" textlink="">
      <xdr:nvSpPr>
        <xdr:cNvPr id="464" name="テキスト ボックス 463"/>
        <xdr:cNvSpPr txBox="1"/>
      </xdr:nvSpPr>
      <xdr:spPr>
        <a:xfrm>
          <a:off x="15798800" y="266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99725</xdr:rowOff>
    </xdr:from>
    <xdr:to>
      <xdr:col>73</xdr:col>
      <xdr:colOff>44450</xdr:colOff>
      <xdr:row>16</xdr:row>
      <xdr:rowOff>29875</xdr:rowOff>
    </xdr:to>
    <xdr:sp macro="" textlink="">
      <xdr:nvSpPr>
        <xdr:cNvPr id="465" name="楕円 464"/>
        <xdr:cNvSpPr/>
      </xdr:nvSpPr>
      <xdr:spPr>
        <a:xfrm>
          <a:off x="15240000" y="2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14652</xdr:rowOff>
    </xdr:from>
    <xdr:ext cx="762000" cy="259045"/>
    <xdr:sp macro="" textlink="">
      <xdr:nvSpPr>
        <xdr:cNvPr id="466" name="テキスト ボックス 465"/>
        <xdr:cNvSpPr txBox="1"/>
      </xdr:nvSpPr>
      <xdr:spPr>
        <a:xfrm>
          <a:off x="14909800" y="275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56969</xdr:rowOff>
    </xdr:from>
    <xdr:to>
      <xdr:col>68</xdr:col>
      <xdr:colOff>203200</xdr:colOff>
      <xdr:row>16</xdr:row>
      <xdr:rowOff>158569</xdr:rowOff>
    </xdr:to>
    <xdr:sp macro="" textlink="">
      <xdr:nvSpPr>
        <xdr:cNvPr id="467" name="楕円 466"/>
        <xdr:cNvSpPr/>
      </xdr:nvSpPr>
      <xdr:spPr>
        <a:xfrm>
          <a:off x="14351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143346</xdr:rowOff>
    </xdr:from>
    <xdr:ext cx="762000" cy="259045"/>
    <xdr:sp macro="" textlink="">
      <xdr:nvSpPr>
        <xdr:cNvPr id="468" name="テキスト ボックス 467"/>
        <xdr:cNvSpPr txBox="1"/>
      </xdr:nvSpPr>
      <xdr:spPr>
        <a:xfrm>
          <a:off x="14020800" y="288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139700</xdr:rowOff>
    </xdr:from>
    <xdr:to>
      <xdr:col>64</xdr:col>
      <xdr:colOff>152400</xdr:colOff>
      <xdr:row>17</xdr:row>
      <xdr:rowOff>69850</xdr:rowOff>
    </xdr:to>
    <xdr:sp macro="" textlink="">
      <xdr:nvSpPr>
        <xdr:cNvPr id="469" name="楕円 468"/>
        <xdr:cNvSpPr/>
      </xdr:nvSpPr>
      <xdr:spPr>
        <a:xfrm>
          <a:off x="1346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54627</xdr:rowOff>
    </xdr:from>
    <xdr:ext cx="762000" cy="259045"/>
    <xdr:sp macro="" textlink="">
      <xdr:nvSpPr>
        <xdr:cNvPr id="470" name="テキスト ボックス 469"/>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職員については、職員定数条例に基づき、範囲内での人員管理を行っている。こども園や図書館等の施設運営を直営でおこなっているため職員数が類似団体平均と比較して多いことが主な要因である。施設統合のタイミング等で見直しを実施し、より適正な人員の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131572</xdr:rowOff>
    </xdr:to>
    <xdr:cxnSp macro="">
      <xdr:nvCxnSpPr>
        <xdr:cNvPr id="64" name="直線コネクタ 63"/>
        <xdr:cNvCxnSpPr/>
      </xdr:nvCxnSpPr>
      <xdr:spPr>
        <a:xfrm>
          <a:off x="3987800" y="59334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72136</xdr:rowOff>
    </xdr:from>
    <xdr:to>
      <xdr:col>19</xdr:col>
      <xdr:colOff>187325</xdr:colOff>
      <xdr:row>34</xdr:row>
      <xdr:rowOff>104140</xdr:rowOff>
    </xdr:to>
    <xdr:cxnSp macro="">
      <xdr:nvCxnSpPr>
        <xdr:cNvPr id="67" name="直線コネクタ 66"/>
        <xdr:cNvCxnSpPr/>
      </xdr:nvCxnSpPr>
      <xdr:spPr>
        <a:xfrm>
          <a:off x="3098800" y="59014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72136</xdr:rowOff>
    </xdr:from>
    <xdr:to>
      <xdr:col>15</xdr:col>
      <xdr:colOff>98425</xdr:colOff>
      <xdr:row>34</xdr:row>
      <xdr:rowOff>159004</xdr:rowOff>
    </xdr:to>
    <xdr:cxnSp macro="">
      <xdr:nvCxnSpPr>
        <xdr:cNvPr id="70" name="直線コネクタ 69"/>
        <xdr:cNvCxnSpPr/>
      </xdr:nvCxnSpPr>
      <xdr:spPr>
        <a:xfrm flipV="1">
          <a:off x="2209800" y="59014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159004</xdr:rowOff>
    </xdr:to>
    <xdr:cxnSp macro="">
      <xdr:nvCxnSpPr>
        <xdr:cNvPr id="73" name="直線コネクタ 72"/>
        <xdr:cNvCxnSpPr/>
      </xdr:nvCxnSpPr>
      <xdr:spPr>
        <a:xfrm>
          <a:off x="1320800" y="59791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76" name="フローチャート: 判断 75"/>
        <xdr:cNvSpPr/>
      </xdr:nvSpPr>
      <xdr:spPr>
        <a:xfrm>
          <a:off x="1270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137685</xdr:rowOff>
    </xdr:from>
    <xdr:ext cx="762000" cy="259045"/>
    <xdr:sp macro="" textlink="">
      <xdr:nvSpPr>
        <xdr:cNvPr id="77" name="テキスト ボックス 76"/>
        <xdr:cNvSpPr txBox="1"/>
      </xdr:nvSpPr>
      <xdr:spPr>
        <a:xfrm>
          <a:off x="939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80772</xdr:rowOff>
    </xdr:from>
    <xdr:to>
      <xdr:col>24</xdr:col>
      <xdr:colOff>76200</xdr:colOff>
      <xdr:row>35</xdr:row>
      <xdr:rowOff>10922</xdr:rowOff>
    </xdr:to>
    <xdr:sp macro="" textlink="">
      <xdr:nvSpPr>
        <xdr:cNvPr id="83" name="楕円 82"/>
        <xdr:cNvSpPr/>
      </xdr:nvSpPr>
      <xdr:spPr>
        <a:xfrm>
          <a:off x="4775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52849</xdr:rowOff>
    </xdr:from>
    <xdr:ext cx="762000" cy="259045"/>
    <xdr:sp macro="" textlink="">
      <xdr:nvSpPr>
        <xdr:cNvPr id="84" name="人件費該当値テキスト"/>
        <xdr:cNvSpPr txBox="1"/>
      </xdr:nvSpPr>
      <xdr:spPr>
        <a:xfrm>
          <a:off x="4914900" y="588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5" name="楕円 84"/>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139717</xdr:rowOff>
    </xdr:from>
    <xdr:ext cx="736600" cy="259045"/>
    <xdr:sp macro="" textlink="">
      <xdr:nvSpPr>
        <xdr:cNvPr id="86" name="テキスト ボックス 85"/>
        <xdr:cNvSpPr txBox="1"/>
      </xdr:nvSpPr>
      <xdr:spPr>
        <a:xfrm>
          <a:off x="3606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21336</xdr:rowOff>
    </xdr:from>
    <xdr:to>
      <xdr:col>15</xdr:col>
      <xdr:colOff>149225</xdr:colOff>
      <xdr:row>34</xdr:row>
      <xdr:rowOff>122936</xdr:rowOff>
    </xdr:to>
    <xdr:sp macro="" textlink="">
      <xdr:nvSpPr>
        <xdr:cNvPr id="87" name="楕円 86"/>
        <xdr:cNvSpPr/>
      </xdr:nvSpPr>
      <xdr:spPr>
        <a:xfrm>
          <a:off x="3048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133113</xdr:rowOff>
    </xdr:from>
    <xdr:ext cx="762000" cy="259045"/>
    <xdr:sp macro="" textlink="">
      <xdr:nvSpPr>
        <xdr:cNvPr id="88" name="テキスト ボックス 87"/>
        <xdr:cNvSpPr txBox="1"/>
      </xdr:nvSpPr>
      <xdr:spPr>
        <a:xfrm>
          <a:off x="2717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108204</xdr:rowOff>
    </xdr:from>
    <xdr:to>
      <xdr:col>11</xdr:col>
      <xdr:colOff>60325</xdr:colOff>
      <xdr:row>35</xdr:row>
      <xdr:rowOff>38354</xdr:rowOff>
    </xdr:to>
    <xdr:sp macro="" textlink="">
      <xdr:nvSpPr>
        <xdr:cNvPr id="89" name="楕円 88"/>
        <xdr:cNvSpPr/>
      </xdr:nvSpPr>
      <xdr:spPr>
        <a:xfrm>
          <a:off x="2159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48531</xdr:rowOff>
    </xdr:from>
    <xdr:ext cx="762000" cy="259045"/>
    <xdr:sp macro="" textlink="">
      <xdr:nvSpPr>
        <xdr:cNvPr id="90" name="テキスト ボックス 89"/>
        <xdr:cNvSpPr txBox="1"/>
      </xdr:nvSpPr>
      <xdr:spPr>
        <a:xfrm>
          <a:off x="1828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1" name="楕円 90"/>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13987</xdr:rowOff>
    </xdr:from>
    <xdr:ext cx="762000" cy="259045"/>
    <xdr:sp macro="" textlink="">
      <xdr:nvSpPr>
        <xdr:cNvPr id="92" name="テキスト ボックス 91"/>
        <xdr:cNvSpPr txBox="1"/>
      </xdr:nvSpPr>
      <xdr:spPr>
        <a:xfrm>
          <a:off x="939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から類似団体平均を上回る状態が続いている。必要性や緊急性の高いものから優先順位を付け、さらに予算ベースでの削減も実施している。また、保有する施設が多くあるため、直営のみならず指定管理者制度を導入している施設においても、事務事業の成果を基に適宜見直しを行うなどして更なる抑制に努めているが、今般の物価高騰の影響等から大幅な削減は非常に難しいと考え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17</xdr:row>
      <xdr:rowOff>146050</xdr:rowOff>
    </xdr:to>
    <xdr:cxnSp macro="">
      <xdr:nvCxnSpPr>
        <xdr:cNvPr id="125" name="直線コネクタ 124"/>
        <xdr:cNvCxnSpPr/>
      </xdr:nvCxnSpPr>
      <xdr:spPr>
        <a:xfrm>
          <a:off x="15671800" y="3045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130810</xdr:rowOff>
    </xdr:to>
    <xdr:cxnSp macro="">
      <xdr:nvCxnSpPr>
        <xdr:cNvPr id="128" name="直線コネクタ 127"/>
        <xdr:cNvCxnSpPr/>
      </xdr:nvCxnSpPr>
      <xdr:spPr>
        <a:xfrm>
          <a:off x="14782800" y="2931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39370</xdr:rowOff>
    </xdr:to>
    <xdr:cxnSp macro="">
      <xdr:nvCxnSpPr>
        <xdr:cNvPr id="131" name="直線コネクタ 130"/>
        <xdr:cNvCxnSpPr/>
      </xdr:nvCxnSpPr>
      <xdr:spPr>
        <a:xfrm flipV="1">
          <a:off x="13893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39370</xdr:rowOff>
    </xdr:to>
    <xdr:cxnSp macro="">
      <xdr:nvCxnSpPr>
        <xdr:cNvPr id="134" name="直線コネクタ 133"/>
        <xdr:cNvCxnSpPr/>
      </xdr:nvCxnSpPr>
      <xdr:spPr>
        <a:xfrm>
          <a:off x="13004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38" name="テキスト ボックス 137"/>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6" name="楕円 145"/>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7" name="テキスト ボックス 146"/>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49" name="テキスト ボックス 148"/>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0" name="楕円 149"/>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1" name="テキスト ボックス 150"/>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3" name="テキスト ボックス 152"/>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ついても類似団体平均を大幅に下回っている。令和２・３年度にかけて新型コロナウイルス感染症の影響により受診やサービス利用を控えるケースが多かったこと等から減少に転じたが、徐々に回復傾向にあるため、令和５年度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ポイント増加したと考える。住民サービスの低下を招かぬよう注視していく。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87" name="直線コネクタ 186"/>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61685</xdr:rowOff>
    </xdr:to>
    <xdr:cxnSp macro="">
      <xdr:nvCxnSpPr>
        <xdr:cNvPr id="190" name="直線コネクタ 189"/>
        <xdr:cNvCxnSpPr/>
      </xdr:nvCxnSpPr>
      <xdr:spPr>
        <a:xfrm>
          <a:off x="3098800" y="9309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94343</xdr:rowOff>
    </xdr:to>
    <xdr:cxnSp macro="">
      <xdr:nvCxnSpPr>
        <xdr:cNvPr id="193" name="直線コネクタ 192"/>
        <xdr:cNvCxnSpPr/>
      </xdr:nvCxnSpPr>
      <xdr:spPr>
        <a:xfrm flipV="1">
          <a:off x="2209800" y="930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105228</xdr:rowOff>
    </xdr:to>
    <xdr:cxnSp macro="">
      <xdr:nvCxnSpPr>
        <xdr:cNvPr id="196" name="直線コネクタ 195"/>
        <xdr:cNvCxnSpPr/>
      </xdr:nvCxnSpPr>
      <xdr:spPr>
        <a:xfrm flipV="1">
          <a:off x="1320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0" name="テキスト ボックス 199"/>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6" name="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8" name="楕円 207"/>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9" name="テキスト ボックス 208"/>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0" name="楕円 209"/>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1" name="テキスト ボックス 210"/>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2" name="楕円 211"/>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3" name="テキスト ボックス 212"/>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14" name="楕円 213"/>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15" name="テキスト ボックス 214"/>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までは類似団体平均とほぼ同水準で推移してきたが、令和３年度以降類似団体平均を大きく下回っている。その主な要因は、下水道事業が公営企業会計へ移行したことで繰出金が減少したためである。老齢人口の増加により国民健康保険事業及び介護保険事業への繰出金は増加が見込まれるため、保険料の適正化を図るなど、一般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85090</xdr:rowOff>
    </xdr:to>
    <xdr:cxnSp macro="">
      <xdr:nvCxnSpPr>
        <xdr:cNvPr id="247" name="直線コネクタ 246"/>
        <xdr:cNvCxnSpPr/>
      </xdr:nvCxnSpPr>
      <xdr:spPr>
        <a:xfrm>
          <a:off x="15671800" y="97815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8890</xdr:rowOff>
    </xdr:to>
    <xdr:cxnSp macro="">
      <xdr:nvCxnSpPr>
        <xdr:cNvPr id="250" name="直線コネクタ 249"/>
        <xdr:cNvCxnSpPr/>
      </xdr:nvCxnSpPr>
      <xdr:spPr>
        <a:xfrm>
          <a:off x="14782800" y="9781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59</xdr:row>
      <xdr:rowOff>8890</xdr:rowOff>
    </xdr:to>
    <xdr:cxnSp macro="">
      <xdr:nvCxnSpPr>
        <xdr:cNvPr id="253" name="直線コネクタ 252"/>
        <xdr:cNvCxnSpPr/>
      </xdr:nvCxnSpPr>
      <xdr:spPr>
        <a:xfrm flipV="1">
          <a:off x="13893800" y="97815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xdr:rowOff>
    </xdr:from>
    <xdr:to>
      <xdr:col>69</xdr:col>
      <xdr:colOff>92075</xdr:colOff>
      <xdr:row>59</xdr:row>
      <xdr:rowOff>123190</xdr:rowOff>
    </xdr:to>
    <xdr:cxnSp macro="">
      <xdr:nvCxnSpPr>
        <xdr:cNvPr id="256" name="直線コネクタ 255"/>
        <xdr:cNvCxnSpPr/>
      </xdr:nvCxnSpPr>
      <xdr:spPr>
        <a:xfrm flipV="1">
          <a:off x="13004800" y="10124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59" name="フローチャート: 判断 258"/>
        <xdr:cNvSpPr/>
      </xdr:nvSpPr>
      <xdr:spPr>
        <a:xfrm>
          <a:off x="12954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12717</xdr:rowOff>
    </xdr:from>
    <xdr:ext cx="762000" cy="259045"/>
    <xdr:sp macro="" textlink="">
      <xdr:nvSpPr>
        <xdr:cNvPr id="260" name="テキスト ボックス 259"/>
        <xdr:cNvSpPr txBox="1"/>
      </xdr:nvSpPr>
      <xdr:spPr>
        <a:xfrm>
          <a:off x="12623800" y="995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6" name="楕円 265"/>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50817</xdr:rowOff>
    </xdr:from>
    <xdr:ext cx="762000" cy="259045"/>
    <xdr:sp macro="" textlink="">
      <xdr:nvSpPr>
        <xdr:cNvPr id="267" name="その他該当値テキスト"/>
        <xdr:cNvSpPr txBox="1"/>
      </xdr:nvSpPr>
      <xdr:spPr>
        <a:xfrm>
          <a:off x="165989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8" name="楕円 267"/>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69" name="テキスト ボックス 268"/>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0" name="楕円 269"/>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1" name="テキスト ボックス 270"/>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2" name="楕円 271"/>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3" name="テキスト ボックス 272"/>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4" name="楕円 273"/>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75" name="テキスト ボックス 274"/>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までは類似団体平均とほぼ同水準で推移してきたが、令和３年度以降類似団体平均を大きく上回っている。主な要因は、令和３年度より下水道事業が公営企業会計へ移行したことが挙げられる。経営戦略の見直し等により健全化を図っていることろである。また、農業及び商工業者への補助金等が多いことから、補助金適正化委員会においてその必要性、成果及び終期の設定等を精査し適正な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94996</xdr:rowOff>
    </xdr:to>
    <xdr:cxnSp macro="">
      <xdr:nvCxnSpPr>
        <xdr:cNvPr id="305" name="直線コネクタ 304"/>
        <xdr:cNvCxnSpPr/>
      </xdr:nvCxnSpPr>
      <xdr:spPr>
        <a:xfrm>
          <a:off x="15671800" y="65918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76708</xdr:rowOff>
    </xdr:to>
    <xdr:cxnSp macro="">
      <xdr:nvCxnSpPr>
        <xdr:cNvPr id="308" name="直線コネクタ 307"/>
        <xdr:cNvCxnSpPr/>
      </xdr:nvCxnSpPr>
      <xdr:spPr>
        <a:xfrm>
          <a:off x="14782800" y="65415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38</xdr:row>
      <xdr:rowOff>26416</xdr:rowOff>
    </xdr:to>
    <xdr:cxnSp macro="">
      <xdr:nvCxnSpPr>
        <xdr:cNvPr id="311" name="直線コネクタ 310"/>
        <xdr:cNvCxnSpPr/>
      </xdr:nvCxnSpPr>
      <xdr:spPr>
        <a:xfrm>
          <a:off x="13893800" y="63997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56134</xdr:rowOff>
    </xdr:to>
    <xdr:cxnSp macro="">
      <xdr:nvCxnSpPr>
        <xdr:cNvPr id="314" name="直線コネクタ 313"/>
        <xdr:cNvCxnSpPr/>
      </xdr:nvCxnSpPr>
      <xdr:spPr>
        <a:xfrm>
          <a:off x="13004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8" name="テキスト ボックス 317"/>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4" name="楕円 323"/>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5" name="補助費等該当値テキスト"/>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6" name="楕円 325"/>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7" name="テキスト ボックス 326"/>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28" name="楕円 327"/>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29" name="テキスト ボックス 328"/>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0" name="楕円 329"/>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117111</xdr:rowOff>
    </xdr:from>
    <xdr:ext cx="762000" cy="259045"/>
    <xdr:sp macro="" textlink="">
      <xdr:nvSpPr>
        <xdr:cNvPr id="331" name="テキスト ボックス 330"/>
        <xdr:cNvSpPr txBox="1"/>
      </xdr:nvSpPr>
      <xdr:spPr>
        <a:xfrm>
          <a:off x="13512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2" name="楕円 331"/>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3" name="テキスト ボックス 332"/>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初予算額の１０％以内で、かつ、起債額が償還額を上回らないようにするという起債方針の遵守に努めると共に、公共施設等総合管理計画の個別施設計画に基づき適正な施設管理に努める。また、公債費の推移や健全化法に係るこれらの指標の推移を見極めながら、起債の適正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17272</xdr:rowOff>
    </xdr:to>
    <xdr:cxnSp macro="">
      <xdr:nvCxnSpPr>
        <xdr:cNvPr id="363" name="直線コネクタ 362"/>
        <xdr:cNvCxnSpPr/>
      </xdr:nvCxnSpPr>
      <xdr:spPr>
        <a:xfrm>
          <a:off x="3987800" y="13385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12700</xdr:rowOff>
    </xdr:to>
    <xdr:cxnSp macro="">
      <xdr:nvCxnSpPr>
        <xdr:cNvPr id="366" name="直線コネクタ 365"/>
        <xdr:cNvCxnSpPr/>
      </xdr:nvCxnSpPr>
      <xdr:spPr>
        <a:xfrm>
          <a:off x="3098800" y="13376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26415</xdr:rowOff>
    </xdr:to>
    <xdr:cxnSp macro="">
      <xdr:nvCxnSpPr>
        <xdr:cNvPr id="369" name="直線コネクタ 368"/>
        <xdr:cNvCxnSpPr/>
      </xdr:nvCxnSpPr>
      <xdr:spPr>
        <a:xfrm flipV="1">
          <a:off x="2209800" y="133766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35561</xdr:rowOff>
    </xdr:to>
    <xdr:cxnSp macro="">
      <xdr:nvCxnSpPr>
        <xdr:cNvPr id="372" name="直線コネクタ 371"/>
        <xdr:cNvCxnSpPr/>
      </xdr:nvCxnSpPr>
      <xdr:spPr>
        <a:xfrm flipV="1">
          <a:off x="1320800" y="133995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6" name="テキスト ボックス 375"/>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2" name="楕円 381"/>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3" name="公債費該当値テキスト"/>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4" name="楕円 383"/>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5" name="テキスト ボックス 384"/>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86" name="楕円 385"/>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87" name="テキスト ボックス 386"/>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88" name="楕円 387"/>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89" name="テキスト ボックス 388"/>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0" name="楕円 389"/>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1" name="テキスト ボックス 390"/>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令和４年度については、類似団体平均を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ポイント下回っていたが、令和５年度については、類似団体平均を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公債費以外の経常収支比率では、人件費が占める割合が最も高く</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％、次いで補助費等</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となっている。人件費のみならず歳出全般において、必要性や緊急性を十分に精査し、歳出の抑制に努める。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46989</xdr:rowOff>
    </xdr:to>
    <xdr:cxnSp macro="">
      <xdr:nvCxnSpPr>
        <xdr:cNvPr id="424" name="直線コネクタ 423"/>
        <xdr:cNvCxnSpPr/>
      </xdr:nvCxnSpPr>
      <xdr:spPr>
        <a:xfrm>
          <a:off x="15671800" y="1331341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77</xdr:row>
      <xdr:rowOff>111761</xdr:rowOff>
    </xdr:to>
    <xdr:cxnSp macro="">
      <xdr:nvCxnSpPr>
        <xdr:cNvPr id="427" name="直線コネクタ 426"/>
        <xdr:cNvCxnSpPr/>
      </xdr:nvCxnSpPr>
      <xdr:spPr>
        <a:xfrm>
          <a:off x="14782800" y="131838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134620</xdr:rowOff>
    </xdr:to>
    <xdr:cxnSp macro="">
      <xdr:nvCxnSpPr>
        <xdr:cNvPr id="430" name="直線コネクタ 429"/>
        <xdr:cNvCxnSpPr/>
      </xdr:nvCxnSpPr>
      <xdr:spPr>
        <a:xfrm flipV="1">
          <a:off x="13893800" y="131838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134620</xdr:rowOff>
    </xdr:from>
    <xdr:to>
      <xdr:col>69</xdr:col>
      <xdr:colOff>92075</xdr:colOff>
      <xdr:row>77</xdr:row>
      <xdr:rowOff>168911</xdr:rowOff>
    </xdr:to>
    <xdr:cxnSp macro="">
      <xdr:nvCxnSpPr>
        <xdr:cNvPr id="433" name="直線コネクタ 432"/>
        <xdr:cNvCxnSpPr/>
      </xdr:nvCxnSpPr>
      <xdr:spPr>
        <a:xfrm flipV="1">
          <a:off x="13004800" y="13336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36" name="フローチャート: 判断 435"/>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37" name="テキスト ボックス 436"/>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43" name="楕円 442"/>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44" name="公債費以外該当値テキスト"/>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5" name="楕円 444"/>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1288</xdr:rowOff>
    </xdr:from>
    <xdr:ext cx="736600" cy="259045"/>
    <xdr:sp macro="" textlink="">
      <xdr:nvSpPr>
        <xdr:cNvPr id="446" name="テキスト ボックス 445"/>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7" name="楕円 446"/>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48" name="テキスト ボックス 447"/>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83820</xdr:rowOff>
    </xdr:from>
    <xdr:to>
      <xdr:col>69</xdr:col>
      <xdr:colOff>142875</xdr:colOff>
      <xdr:row>78</xdr:row>
      <xdr:rowOff>13970</xdr:rowOff>
    </xdr:to>
    <xdr:sp macro="" textlink="">
      <xdr:nvSpPr>
        <xdr:cNvPr id="449" name="楕円 448"/>
        <xdr:cNvSpPr/>
      </xdr:nvSpPr>
      <xdr:spPr>
        <a:xfrm>
          <a:off x="13843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24147</xdr:rowOff>
    </xdr:from>
    <xdr:ext cx="762000" cy="259045"/>
    <xdr:sp macro="" textlink="">
      <xdr:nvSpPr>
        <xdr:cNvPr id="450" name="テキスト ボックス 449"/>
        <xdr:cNvSpPr txBox="1"/>
      </xdr:nvSpPr>
      <xdr:spPr>
        <a:xfrm>
          <a:off x="13512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1" name="楕円 450"/>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52" name="テキスト ボックス 451"/>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13453</xdr:rowOff>
    </xdr:from>
    <xdr:to>
      <xdr:col>29</xdr:col>
      <xdr:colOff>127000</xdr:colOff>
      <xdr:row>16</xdr:row>
      <xdr:rowOff>47505</xdr:rowOff>
    </xdr:to>
    <xdr:cxnSp macro="">
      <xdr:nvCxnSpPr>
        <xdr:cNvPr id="47" name="直線コネクタ 46"/>
        <xdr:cNvCxnSpPr/>
      </xdr:nvCxnSpPr>
      <xdr:spPr bwMode="auto">
        <a:xfrm flipV="1">
          <a:off x="5003800" y="2804278"/>
          <a:ext cx="647700" cy="34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47505</xdr:rowOff>
    </xdr:from>
    <xdr:to>
      <xdr:col>26</xdr:col>
      <xdr:colOff>50800</xdr:colOff>
      <xdr:row>16</xdr:row>
      <xdr:rowOff>73442</xdr:rowOff>
    </xdr:to>
    <xdr:cxnSp macro="">
      <xdr:nvCxnSpPr>
        <xdr:cNvPr id="50" name="直線コネクタ 49"/>
        <xdr:cNvCxnSpPr/>
      </xdr:nvCxnSpPr>
      <xdr:spPr bwMode="auto">
        <a:xfrm flipV="1">
          <a:off x="4305300" y="2838330"/>
          <a:ext cx="698500" cy="2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73442</xdr:rowOff>
    </xdr:from>
    <xdr:to>
      <xdr:col>22</xdr:col>
      <xdr:colOff>114300</xdr:colOff>
      <xdr:row>16</xdr:row>
      <xdr:rowOff>78179</xdr:rowOff>
    </xdr:to>
    <xdr:cxnSp macro="">
      <xdr:nvCxnSpPr>
        <xdr:cNvPr id="53" name="直線コネクタ 52"/>
        <xdr:cNvCxnSpPr/>
      </xdr:nvCxnSpPr>
      <xdr:spPr bwMode="auto">
        <a:xfrm flipV="1">
          <a:off x="3606800" y="2864267"/>
          <a:ext cx="698500" cy="4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78179</xdr:rowOff>
    </xdr:from>
    <xdr:to>
      <xdr:col>18</xdr:col>
      <xdr:colOff>177800</xdr:colOff>
      <xdr:row>16</xdr:row>
      <xdr:rowOff>119030</xdr:rowOff>
    </xdr:to>
    <xdr:cxnSp macro="">
      <xdr:nvCxnSpPr>
        <xdr:cNvPr id="56" name="直線コネクタ 55"/>
        <xdr:cNvCxnSpPr/>
      </xdr:nvCxnSpPr>
      <xdr:spPr bwMode="auto">
        <a:xfrm flipV="1">
          <a:off x="2908300" y="2869004"/>
          <a:ext cx="698500" cy="40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170967</xdr:rowOff>
    </xdr:from>
    <xdr:to>
      <xdr:col>15</xdr:col>
      <xdr:colOff>101600</xdr:colOff>
      <xdr:row>17</xdr:row>
      <xdr:rowOff>101117</xdr:rowOff>
    </xdr:to>
    <xdr:sp macro="" textlink="">
      <xdr:nvSpPr>
        <xdr:cNvPr id="59" name="フローチャート: 判断 58"/>
        <xdr:cNvSpPr/>
      </xdr:nvSpPr>
      <xdr:spPr bwMode="auto">
        <a:xfrm>
          <a:off x="28575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85894</xdr:rowOff>
    </xdr:from>
    <xdr:ext cx="762000" cy="259045"/>
    <xdr:sp macro="" textlink="">
      <xdr:nvSpPr>
        <xdr:cNvPr id="60" name="テキスト ボックス 59"/>
        <xdr:cNvSpPr txBox="1"/>
      </xdr:nvSpPr>
      <xdr:spPr>
        <a:xfrm>
          <a:off x="25273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134103</xdr:rowOff>
    </xdr:from>
    <xdr:to>
      <xdr:col>29</xdr:col>
      <xdr:colOff>177800</xdr:colOff>
      <xdr:row>16</xdr:row>
      <xdr:rowOff>64253</xdr:rowOff>
    </xdr:to>
    <xdr:sp macro="" textlink="">
      <xdr:nvSpPr>
        <xdr:cNvPr id="66" name="楕円 65"/>
        <xdr:cNvSpPr/>
      </xdr:nvSpPr>
      <xdr:spPr bwMode="auto">
        <a:xfrm>
          <a:off x="5600700" y="275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150630</xdr:rowOff>
    </xdr:from>
    <xdr:ext cx="762000" cy="259045"/>
    <xdr:sp macro="" textlink="">
      <xdr:nvSpPr>
        <xdr:cNvPr id="67" name="人口1人当たり決算額の推移該当値テキスト130"/>
        <xdr:cNvSpPr txBox="1"/>
      </xdr:nvSpPr>
      <xdr:spPr>
        <a:xfrm>
          <a:off x="5740400" y="259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168155</xdr:rowOff>
    </xdr:from>
    <xdr:to>
      <xdr:col>26</xdr:col>
      <xdr:colOff>101600</xdr:colOff>
      <xdr:row>16</xdr:row>
      <xdr:rowOff>98305</xdr:rowOff>
    </xdr:to>
    <xdr:sp macro="" textlink="">
      <xdr:nvSpPr>
        <xdr:cNvPr id="68" name="楕円 67"/>
        <xdr:cNvSpPr/>
      </xdr:nvSpPr>
      <xdr:spPr bwMode="auto">
        <a:xfrm>
          <a:off x="4953000" y="278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108482</xdr:rowOff>
    </xdr:from>
    <xdr:ext cx="736600" cy="259045"/>
    <xdr:sp macro="" textlink="">
      <xdr:nvSpPr>
        <xdr:cNvPr id="69" name="テキスト ボックス 68"/>
        <xdr:cNvSpPr txBox="1"/>
      </xdr:nvSpPr>
      <xdr:spPr>
        <a:xfrm>
          <a:off x="4622800" y="2556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22642</xdr:rowOff>
    </xdr:from>
    <xdr:to>
      <xdr:col>22</xdr:col>
      <xdr:colOff>165100</xdr:colOff>
      <xdr:row>16</xdr:row>
      <xdr:rowOff>124242</xdr:rowOff>
    </xdr:to>
    <xdr:sp macro="" textlink="">
      <xdr:nvSpPr>
        <xdr:cNvPr id="70" name="楕円 69"/>
        <xdr:cNvSpPr/>
      </xdr:nvSpPr>
      <xdr:spPr bwMode="auto">
        <a:xfrm>
          <a:off x="4254500" y="281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134419</xdr:rowOff>
    </xdr:from>
    <xdr:ext cx="762000" cy="259045"/>
    <xdr:sp macro="" textlink="">
      <xdr:nvSpPr>
        <xdr:cNvPr id="71" name="テキスト ボックス 70"/>
        <xdr:cNvSpPr txBox="1"/>
      </xdr:nvSpPr>
      <xdr:spPr>
        <a:xfrm>
          <a:off x="3924300" y="258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27379</xdr:rowOff>
    </xdr:from>
    <xdr:to>
      <xdr:col>19</xdr:col>
      <xdr:colOff>38100</xdr:colOff>
      <xdr:row>16</xdr:row>
      <xdr:rowOff>128979</xdr:rowOff>
    </xdr:to>
    <xdr:sp macro="" textlink="">
      <xdr:nvSpPr>
        <xdr:cNvPr id="72" name="楕円 71"/>
        <xdr:cNvSpPr/>
      </xdr:nvSpPr>
      <xdr:spPr bwMode="auto">
        <a:xfrm>
          <a:off x="3556000" y="281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139156</xdr:rowOff>
    </xdr:from>
    <xdr:ext cx="762000" cy="259045"/>
    <xdr:sp macro="" textlink="">
      <xdr:nvSpPr>
        <xdr:cNvPr id="73" name="テキスト ボックス 72"/>
        <xdr:cNvSpPr txBox="1"/>
      </xdr:nvSpPr>
      <xdr:spPr>
        <a:xfrm>
          <a:off x="3225800" y="258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68230</xdr:rowOff>
    </xdr:from>
    <xdr:to>
      <xdr:col>15</xdr:col>
      <xdr:colOff>101600</xdr:colOff>
      <xdr:row>16</xdr:row>
      <xdr:rowOff>169830</xdr:rowOff>
    </xdr:to>
    <xdr:sp macro="" textlink="">
      <xdr:nvSpPr>
        <xdr:cNvPr id="74" name="楕円 73"/>
        <xdr:cNvSpPr/>
      </xdr:nvSpPr>
      <xdr:spPr bwMode="auto">
        <a:xfrm>
          <a:off x="2857500" y="285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8557</xdr:rowOff>
    </xdr:from>
    <xdr:ext cx="762000" cy="259045"/>
    <xdr:sp macro="" textlink="">
      <xdr:nvSpPr>
        <xdr:cNvPr id="75" name="テキスト ボックス 74"/>
        <xdr:cNvSpPr txBox="1"/>
      </xdr:nvSpPr>
      <xdr:spPr>
        <a:xfrm>
          <a:off x="2527300" y="262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75359</xdr:rowOff>
    </xdr:from>
    <xdr:to>
      <xdr:col>29</xdr:col>
      <xdr:colOff>127000</xdr:colOff>
      <xdr:row>35</xdr:row>
      <xdr:rowOff>75405</xdr:rowOff>
    </xdr:to>
    <xdr:cxnSp macro="">
      <xdr:nvCxnSpPr>
        <xdr:cNvPr id="107" name="直線コネクタ 106"/>
        <xdr:cNvCxnSpPr/>
      </xdr:nvCxnSpPr>
      <xdr:spPr bwMode="auto">
        <a:xfrm flipV="1">
          <a:off x="5003800" y="6685709"/>
          <a:ext cx="647700" cy="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339392</xdr:rowOff>
    </xdr:from>
    <xdr:to>
      <xdr:col>26</xdr:col>
      <xdr:colOff>50800</xdr:colOff>
      <xdr:row>35</xdr:row>
      <xdr:rowOff>75405</xdr:rowOff>
    </xdr:to>
    <xdr:cxnSp macro="">
      <xdr:nvCxnSpPr>
        <xdr:cNvPr id="110" name="直線コネクタ 109"/>
        <xdr:cNvCxnSpPr/>
      </xdr:nvCxnSpPr>
      <xdr:spPr bwMode="auto">
        <a:xfrm>
          <a:off x="4305300" y="6606842"/>
          <a:ext cx="698500" cy="78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339392</xdr:rowOff>
    </xdr:from>
    <xdr:to>
      <xdr:col>22</xdr:col>
      <xdr:colOff>114300</xdr:colOff>
      <xdr:row>35</xdr:row>
      <xdr:rowOff>63632</xdr:rowOff>
    </xdr:to>
    <xdr:cxnSp macro="">
      <xdr:nvCxnSpPr>
        <xdr:cNvPr id="113" name="直線コネクタ 112"/>
        <xdr:cNvCxnSpPr/>
      </xdr:nvCxnSpPr>
      <xdr:spPr bwMode="auto">
        <a:xfrm flipV="1">
          <a:off x="3606800" y="6606842"/>
          <a:ext cx="698500" cy="67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63632</xdr:rowOff>
    </xdr:from>
    <xdr:to>
      <xdr:col>18</xdr:col>
      <xdr:colOff>177800</xdr:colOff>
      <xdr:row>35</xdr:row>
      <xdr:rowOff>117079</xdr:rowOff>
    </xdr:to>
    <xdr:cxnSp macro="">
      <xdr:nvCxnSpPr>
        <xdr:cNvPr id="116" name="直線コネクタ 115"/>
        <xdr:cNvCxnSpPr/>
      </xdr:nvCxnSpPr>
      <xdr:spPr bwMode="auto">
        <a:xfrm flipV="1">
          <a:off x="2908300" y="6673982"/>
          <a:ext cx="698500" cy="53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19" name="フローチャート: 判断 118"/>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0" name="テキスト ボックス 119"/>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24559</xdr:rowOff>
    </xdr:from>
    <xdr:to>
      <xdr:col>29</xdr:col>
      <xdr:colOff>177800</xdr:colOff>
      <xdr:row>35</xdr:row>
      <xdr:rowOff>126159</xdr:rowOff>
    </xdr:to>
    <xdr:sp macro="" textlink="">
      <xdr:nvSpPr>
        <xdr:cNvPr id="126" name="楕円 125"/>
        <xdr:cNvSpPr/>
      </xdr:nvSpPr>
      <xdr:spPr bwMode="auto">
        <a:xfrm>
          <a:off x="5600700" y="6634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212536</xdr:rowOff>
    </xdr:from>
    <xdr:ext cx="762000" cy="259045"/>
    <xdr:sp macro="" textlink="">
      <xdr:nvSpPr>
        <xdr:cNvPr id="127" name="人口1人当たり決算額の推移該当値テキスト445"/>
        <xdr:cNvSpPr txBox="1"/>
      </xdr:nvSpPr>
      <xdr:spPr>
        <a:xfrm>
          <a:off x="5740400" y="647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24605</xdr:rowOff>
    </xdr:from>
    <xdr:to>
      <xdr:col>26</xdr:col>
      <xdr:colOff>101600</xdr:colOff>
      <xdr:row>35</xdr:row>
      <xdr:rowOff>126205</xdr:rowOff>
    </xdr:to>
    <xdr:sp macro="" textlink="">
      <xdr:nvSpPr>
        <xdr:cNvPr id="128" name="楕円 127"/>
        <xdr:cNvSpPr/>
      </xdr:nvSpPr>
      <xdr:spPr bwMode="auto">
        <a:xfrm>
          <a:off x="4953000" y="663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136382</xdr:rowOff>
    </xdr:from>
    <xdr:ext cx="736600" cy="259045"/>
    <xdr:sp macro="" textlink="">
      <xdr:nvSpPr>
        <xdr:cNvPr id="129" name="テキスト ボックス 128"/>
        <xdr:cNvSpPr txBox="1"/>
      </xdr:nvSpPr>
      <xdr:spPr>
        <a:xfrm>
          <a:off x="4622800" y="640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288592</xdr:rowOff>
    </xdr:from>
    <xdr:to>
      <xdr:col>22</xdr:col>
      <xdr:colOff>165100</xdr:colOff>
      <xdr:row>35</xdr:row>
      <xdr:rowOff>47292</xdr:rowOff>
    </xdr:to>
    <xdr:sp macro="" textlink="">
      <xdr:nvSpPr>
        <xdr:cNvPr id="130" name="楕円 129"/>
        <xdr:cNvSpPr/>
      </xdr:nvSpPr>
      <xdr:spPr bwMode="auto">
        <a:xfrm>
          <a:off x="4254500" y="6556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57469</xdr:rowOff>
    </xdr:from>
    <xdr:ext cx="762000" cy="259045"/>
    <xdr:sp macro="" textlink="">
      <xdr:nvSpPr>
        <xdr:cNvPr id="131" name="テキスト ボックス 130"/>
        <xdr:cNvSpPr txBox="1"/>
      </xdr:nvSpPr>
      <xdr:spPr>
        <a:xfrm>
          <a:off x="3924300" y="632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12832</xdr:rowOff>
    </xdr:from>
    <xdr:to>
      <xdr:col>19</xdr:col>
      <xdr:colOff>38100</xdr:colOff>
      <xdr:row>35</xdr:row>
      <xdr:rowOff>114432</xdr:rowOff>
    </xdr:to>
    <xdr:sp macro="" textlink="">
      <xdr:nvSpPr>
        <xdr:cNvPr id="132" name="楕円 131"/>
        <xdr:cNvSpPr/>
      </xdr:nvSpPr>
      <xdr:spPr bwMode="auto">
        <a:xfrm>
          <a:off x="3556000" y="6623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124609</xdr:rowOff>
    </xdr:from>
    <xdr:ext cx="762000" cy="259045"/>
    <xdr:sp macro="" textlink="">
      <xdr:nvSpPr>
        <xdr:cNvPr id="133" name="テキスト ボックス 132"/>
        <xdr:cNvSpPr txBox="1"/>
      </xdr:nvSpPr>
      <xdr:spPr>
        <a:xfrm>
          <a:off x="3225800" y="6392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66279</xdr:rowOff>
    </xdr:from>
    <xdr:to>
      <xdr:col>15</xdr:col>
      <xdr:colOff>101600</xdr:colOff>
      <xdr:row>35</xdr:row>
      <xdr:rowOff>167879</xdr:rowOff>
    </xdr:to>
    <xdr:sp macro="" textlink="">
      <xdr:nvSpPr>
        <xdr:cNvPr id="134" name="楕円 133"/>
        <xdr:cNvSpPr/>
      </xdr:nvSpPr>
      <xdr:spPr bwMode="auto">
        <a:xfrm>
          <a:off x="2857500" y="6676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178056</xdr:rowOff>
    </xdr:from>
    <xdr:ext cx="762000" cy="259045"/>
    <xdr:sp macro="" textlink="">
      <xdr:nvSpPr>
        <xdr:cNvPr id="135" name="テキスト ボックス 134"/>
        <xdr:cNvSpPr txBox="1"/>
      </xdr:nvSpPr>
      <xdr:spPr>
        <a:xfrm>
          <a:off x="2527300" y="644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94657</xdr:rowOff>
    </xdr:from>
    <xdr:to>
      <xdr:col>24</xdr:col>
      <xdr:colOff>63500</xdr:colOff>
      <xdr:row>35</xdr:row>
      <xdr:rowOff>116040</xdr:rowOff>
    </xdr:to>
    <xdr:cxnSp macro="">
      <xdr:nvCxnSpPr>
        <xdr:cNvPr id="58" name="直線コネクタ 57"/>
        <xdr:cNvCxnSpPr/>
      </xdr:nvCxnSpPr>
      <xdr:spPr>
        <a:xfrm flipV="1">
          <a:off x="3797300" y="6095407"/>
          <a:ext cx="838200" cy="2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116040</xdr:rowOff>
    </xdr:from>
    <xdr:to>
      <xdr:col>19</xdr:col>
      <xdr:colOff>177800</xdr:colOff>
      <xdr:row>35</xdr:row>
      <xdr:rowOff>131754</xdr:rowOff>
    </xdr:to>
    <xdr:cxnSp macro="">
      <xdr:nvCxnSpPr>
        <xdr:cNvPr id="61" name="直線コネクタ 60"/>
        <xdr:cNvCxnSpPr/>
      </xdr:nvCxnSpPr>
      <xdr:spPr>
        <a:xfrm flipV="1">
          <a:off x="2908300" y="6116790"/>
          <a:ext cx="8890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131754</xdr:rowOff>
    </xdr:from>
    <xdr:to>
      <xdr:col>15</xdr:col>
      <xdr:colOff>50800</xdr:colOff>
      <xdr:row>35</xdr:row>
      <xdr:rowOff>142649</xdr:rowOff>
    </xdr:to>
    <xdr:cxnSp macro="">
      <xdr:nvCxnSpPr>
        <xdr:cNvPr id="64" name="直線コネクタ 63"/>
        <xdr:cNvCxnSpPr/>
      </xdr:nvCxnSpPr>
      <xdr:spPr>
        <a:xfrm flipV="1">
          <a:off x="2019300" y="6132504"/>
          <a:ext cx="8890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142649</xdr:rowOff>
    </xdr:from>
    <xdr:to>
      <xdr:col>10</xdr:col>
      <xdr:colOff>114300</xdr:colOff>
      <xdr:row>35</xdr:row>
      <xdr:rowOff>165797</xdr:rowOff>
    </xdr:to>
    <xdr:cxnSp macro="">
      <xdr:nvCxnSpPr>
        <xdr:cNvPr id="67" name="直線コネクタ 66"/>
        <xdr:cNvCxnSpPr/>
      </xdr:nvCxnSpPr>
      <xdr:spPr>
        <a:xfrm flipV="1">
          <a:off x="1130300" y="6143399"/>
          <a:ext cx="889000" cy="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58693</xdr:rowOff>
    </xdr:from>
    <xdr:to>
      <xdr:col>6</xdr:col>
      <xdr:colOff>38100</xdr:colOff>
      <xdr:row>36</xdr:row>
      <xdr:rowOff>160293</xdr:rowOff>
    </xdr:to>
    <xdr:sp macro="" textlink="">
      <xdr:nvSpPr>
        <xdr:cNvPr id="70" name="フローチャート: 判断 69"/>
        <xdr:cNvSpPr/>
      </xdr:nvSpPr>
      <xdr:spPr>
        <a:xfrm>
          <a:off x="1079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151420</xdr:rowOff>
    </xdr:from>
    <xdr:ext cx="534377" cy="259045"/>
    <xdr:sp macro="" textlink="">
      <xdr:nvSpPr>
        <xdr:cNvPr id="71" name="テキスト ボックス 70"/>
        <xdr:cNvSpPr txBox="1"/>
      </xdr:nvSpPr>
      <xdr:spPr>
        <a:xfrm>
          <a:off x="863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43857</xdr:rowOff>
    </xdr:from>
    <xdr:to>
      <xdr:col>24</xdr:col>
      <xdr:colOff>114300</xdr:colOff>
      <xdr:row>35</xdr:row>
      <xdr:rowOff>145457</xdr:rowOff>
    </xdr:to>
    <xdr:sp macro="" textlink="">
      <xdr:nvSpPr>
        <xdr:cNvPr id="77" name="楕円 76"/>
        <xdr:cNvSpPr/>
      </xdr:nvSpPr>
      <xdr:spPr>
        <a:xfrm>
          <a:off x="4584700" y="60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66734</xdr:rowOff>
    </xdr:from>
    <xdr:ext cx="599010" cy="259045"/>
    <xdr:sp macro="" textlink="">
      <xdr:nvSpPr>
        <xdr:cNvPr id="78" name="人件費該当値テキスト"/>
        <xdr:cNvSpPr txBox="1"/>
      </xdr:nvSpPr>
      <xdr:spPr>
        <a:xfrm>
          <a:off x="4686300" y="589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65240</xdr:rowOff>
    </xdr:from>
    <xdr:to>
      <xdr:col>20</xdr:col>
      <xdr:colOff>38100</xdr:colOff>
      <xdr:row>35</xdr:row>
      <xdr:rowOff>166840</xdr:rowOff>
    </xdr:to>
    <xdr:sp macro="" textlink="">
      <xdr:nvSpPr>
        <xdr:cNvPr id="79" name="楕円 78"/>
        <xdr:cNvSpPr/>
      </xdr:nvSpPr>
      <xdr:spPr>
        <a:xfrm>
          <a:off x="3746500" y="60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11917</xdr:rowOff>
    </xdr:from>
    <xdr:ext cx="599010" cy="259045"/>
    <xdr:sp macro="" textlink="">
      <xdr:nvSpPr>
        <xdr:cNvPr id="80" name="テキスト ボックス 79"/>
        <xdr:cNvSpPr txBox="1"/>
      </xdr:nvSpPr>
      <xdr:spPr>
        <a:xfrm>
          <a:off x="3497795" y="584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80954</xdr:rowOff>
    </xdr:from>
    <xdr:to>
      <xdr:col>15</xdr:col>
      <xdr:colOff>101600</xdr:colOff>
      <xdr:row>36</xdr:row>
      <xdr:rowOff>11104</xdr:rowOff>
    </xdr:to>
    <xdr:sp macro="" textlink="">
      <xdr:nvSpPr>
        <xdr:cNvPr id="81" name="楕円 80"/>
        <xdr:cNvSpPr/>
      </xdr:nvSpPr>
      <xdr:spPr>
        <a:xfrm>
          <a:off x="2857500" y="60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27631</xdr:rowOff>
    </xdr:from>
    <xdr:ext cx="599010" cy="259045"/>
    <xdr:sp macro="" textlink="">
      <xdr:nvSpPr>
        <xdr:cNvPr id="82" name="テキスト ボックス 81"/>
        <xdr:cNvSpPr txBox="1"/>
      </xdr:nvSpPr>
      <xdr:spPr>
        <a:xfrm>
          <a:off x="2608795" y="585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91849</xdr:rowOff>
    </xdr:from>
    <xdr:to>
      <xdr:col>10</xdr:col>
      <xdr:colOff>165100</xdr:colOff>
      <xdr:row>36</xdr:row>
      <xdr:rowOff>21999</xdr:rowOff>
    </xdr:to>
    <xdr:sp macro="" textlink="">
      <xdr:nvSpPr>
        <xdr:cNvPr id="83" name="楕円 82"/>
        <xdr:cNvSpPr/>
      </xdr:nvSpPr>
      <xdr:spPr>
        <a:xfrm>
          <a:off x="19685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38526</xdr:rowOff>
    </xdr:from>
    <xdr:ext cx="599010" cy="259045"/>
    <xdr:sp macro="" textlink="">
      <xdr:nvSpPr>
        <xdr:cNvPr id="84" name="テキスト ボックス 83"/>
        <xdr:cNvSpPr txBox="1"/>
      </xdr:nvSpPr>
      <xdr:spPr>
        <a:xfrm>
          <a:off x="1719795" y="58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114997</xdr:rowOff>
    </xdr:from>
    <xdr:to>
      <xdr:col>6</xdr:col>
      <xdr:colOff>38100</xdr:colOff>
      <xdr:row>36</xdr:row>
      <xdr:rowOff>45147</xdr:rowOff>
    </xdr:to>
    <xdr:sp macro="" textlink="">
      <xdr:nvSpPr>
        <xdr:cNvPr id="85" name="楕円 84"/>
        <xdr:cNvSpPr/>
      </xdr:nvSpPr>
      <xdr:spPr>
        <a:xfrm>
          <a:off x="1079500" y="61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61674</xdr:rowOff>
    </xdr:from>
    <xdr:ext cx="599010" cy="259045"/>
    <xdr:sp macro="" textlink="">
      <xdr:nvSpPr>
        <xdr:cNvPr id="86" name="テキスト ボックス 85"/>
        <xdr:cNvSpPr txBox="1"/>
      </xdr:nvSpPr>
      <xdr:spPr>
        <a:xfrm>
          <a:off x="830795" y="58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127826</xdr:rowOff>
    </xdr:from>
    <xdr:to>
      <xdr:col>24</xdr:col>
      <xdr:colOff>63500</xdr:colOff>
      <xdr:row>55</xdr:row>
      <xdr:rowOff>132897</xdr:rowOff>
    </xdr:to>
    <xdr:cxnSp macro="">
      <xdr:nvCxnSpPr>
        <xdr:cNvPr id="113" name="直線コネクタ 112"/>
        <xdr:cNvCxnSpPr/>
      </xdr:nvCxnSpPr>
      <xdr:spPr>
        <a:xfrm>
          <a:off x="3797300" y="9557576"/>
          <a:ext cx="838200" cy="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127826</xdr:rowOff>
    </xdr:from>
    <xdr:to>
      <xdr:col>19</xdr:col>
      <xdr:colOff>177800</xdr:colOff>
      <xdr:row>55</xdr:row>
      <xdr:rowOff>162464</xdr:rowOff>
    </xdr:to>
    <xdr:cxnSp macro="">
      <xdr:nvCxnSpPr>
        <xdr:cNvPr id="116" name="直線コネクタ 115"/>
        <xdr:cNvCxnSpPr/>
      </xdr:nvCxnSpPr>
      <xdr:spPr>
        <a:xfrm flipV="1">
          <a:off x="2908300" y="9557576"/>
          <a:ext cx="889000" cy="3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162464</xdr:rowOff>
    </xdr:from>
    <xdr:to>
      <xdr:col>15</xdr:col>
      <xdr:colOff>50800</xdr:colOff>
      <xdr:row>56</xdr:row>
      <xdr:rowOff>41411</xdr:rowOff>
    </xdr:to>
    <xdr:cxnSp macro="">
      <xdr:nvCxnSpPr>
        <xdr:cNvPr id="119" name="直線コネクタ 118"/>
        <xdr:cNvCxnSpPr/>
      </xdr:nvCxnSpPr>
      <xdr:spPr>
        <a:xfrm flipV="1">
          <a:off x="2019300" y="9592214"/>
          <a:ext cx="889000" cy="5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41411</xdr:rowOff>
    </xdr:from>
    <xdr:to>
      <xdr:col>10</xdr:col>
      <xdr:colOff>114300</xdr:colOff>
      <xdr:row>56</xdr:row>
      <xdr:rowOff>76524</xdr:rowOff>
    </xdr:to>
    <xdr:cxnSp macro="">
      <xdr:nvCxnSpPr>
        <xdr:cNvPr id="122" name="直線コネクタ 121"/>
        <xdr:cNvCxnSpPr/>
      </xdr:nvCxnSpPr>
      <xdr:spPr>
        <a:xfrm flipV="1">
          <a:off x="1130300" y="9642611"/>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25" name="フローチャート: 判断 124"/>
        <xdr:cNvSpPr/>
      </xdr:nvSpPr>
      <xdr:spPr>
        <a:xfrm>
          <a:off x="1079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155713</xdr:rowOff>
    </xdr:from>
    <xdr:ext cx="534377" cy="259045"/>
    <xdr:sp macro="" textlink="">
      <xdr:nvSpPr>
        <xdr:cNvPr id="126" name="テキスト ボックス 125"/>
        <xdr:cNvSpPr txBox="1"/>
      </xdr:nvSpPr>
      <xdr:spPr>
        <a:xfrm>
          <a:off x="863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82097</xdr:rowOff>
    </xdr:from>
    <xdr:to>
      <xdr:col>24</xdr:col>
      <xdr:colOff>114300</xdr:colOff>
      <xdr:row>56</xdr:row>
      <xdr:rowOff>12247</xdr:rowOff>
    </xdr:to>
    <xdr:sp macro="" textlink="">
      <xdr:nvSpPr>
        <xdr:cNvPr id="132" name="楕円 131"/>
        <xdr:cNvSpPr/>
      </xdr:nvSpPr>
      <xdr:spPr>
        <a:xfrm>
          <a:off x="4584700" y="951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104974</xdr:rowOff>
    </xdr:from>
    <xdr:ext cx="599010" cy="259045"/>
    <xdr:sp macro="" textlink="">
      <xdr:nvSpPr>
        <xdr:cNvPr id="133" name="物件費該当値テキスト"/>
        <xdr:cNvSpPr txBox="1"/>
      </xdr:nvSpPr>
      <xdr:spPr>
        <a:xfrm>
          <a:off x="4686300" y="936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77026</xdr:rowOff>
    </xdr:from>
    <xdr:to>
      <xdr:col>20</xdr:col>
      <xdr:colOff>38100</xdr:colOff>
      <xdr:row>56</xdr:row>
      <xdr:rowOff>7176</xdr:rowOff>
    </xdr:to>
    <xdr:sp macro="" textlink="">
      <xdr:nvSpPr>
        <xdr:cNvPr id="134" name="楕円 133"/>
        <xdr:cNvSpPr/>
      </xdr:nvSpPr>
      <xdr:spPr>
        <a:xfrm>
          <a:off x="3746500" y="9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23703</xdr:rowOff>
    </xdr:from>
    <xdr:ext cx="599010" cy="259045"/>
    <xdr:sp macro="" textlink="">
      <xdr:nvSpPr>
        <xdr:cNvPr id="135" name="テキスト ボックス 134"/>
        <xdr:cNvSpPr txBox="1"/>
      </xdr:nvSpPr>
      <xdr:spPr>
        <a:xfrm>
          <a:off x="3497795" y="92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111664</xdr:rowOff>
    </xdr:from>
    <xdr:to>
      <xdr:col>15</xdr:col>
      <xdr:colOff>101600</xdr:colOff>
      <xdr:row>56</xdr:row>
      <xdr:rowOff>41814</xdr:rowOff>
    </xdr:to>
    <xdr:sp macro="" textlink="">
      <xdr:nvSpPr>
        <xdr:cNvPr id="136" name="楕円 135"/>
        <xdr:cNvSpPr/>
      </xdr:nvSpPr>
      <xdr:spPr>
        <a:xfrm>
          <a:off x="2857500" y="95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58341</xdr:rowOff>
    </xdr:from>
    <xdr:ext cx="599010" cy="259045"/>
    <xdr:sp macro="" textlink="">
      <xdr:nvSpPr>
        <xdr:cNvPr id="137" name="テキスト ボックス 136"/>
        <xdr:cNvSpPr txBox="1"/>
      </xdr:nvSpPr>
      <xdr:spPr>
        <a:xfrm>
          <a:off x="2608795" y="93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162061</xdr:rowOff>
    </xdr:from>
    <xdr:to>
      <xdr:col>10</xdr:col>
      <xdr:colOff>165100</xdr:colOff>
      <xdr:row>56</xdr:row>
      <xdr:rowOff>92211</xdr:rowOff>
    </xdr:to>
    <xdr:sp macro="" textlink="">
      <xdr:nvSpPr>
        <xdr:cNvPr id="138" name="楕円 137"/>
        <xdr:cNvSpPr/>
      </xdr:nvSpPr>
      <xdr:spPr>
        <a:xfrm>
          <a:off x="1968500" y="95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108738</xdr:rowOff>
    </xdr:from>
    <xdr:ext cx="534377" cy="259045"/>
    <xdr:sp macro="" textlink="">
      <xdr:nvSpPr>
        <xdr:cNvPr id="139" name="テキスト ボックス 138"/>
        <xdr:cNvSpPr txBox="1"/>
      </xdr:nvSpPr>
      <xdr:spPr>
        <a:xfrm>
          <a:off x="1752111" y="936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25724</xdr:rowOff>
    </xdr:from>
    <xdr:to>
      <xdr:col>6</xdr:col>
      <xdr:colOff>38100</xdr:colOff>
      <xdr:row>56</xdr:row>
      <xdr:rowOff>127324</xdr:rowOff>
    </xdr:to>
    <xdr:sp macro="" textlink="">
      <xdr:nvSpPr>
        <xdr:cNvPr id="140" name="楕円 139"/>
        <xdr:cNvSpPr/>
      </xdr:nvSpPr>
      <xdr:spPr>
        <a:xfrm>
          <a:off x="1079500" y="96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143851</xdr:rowOff>
    </xdr:from>
    <xdr:ext cx="534377" cy="259045"/>
    <xdr:sp macro="" textlink="">
      <xdr:nvSpPr>
        <xdr:cNvPr id="141" name="テキスト ボックス 140"/>
        <xdr:cNvSpPr txBox="1"/>
      </xdr:nvSpPr>
      <xdr:spPr>
        <a:xfrm>
          <a:off x="863111" y="94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144500</xdr:rowOff>
    </xdr:from>
    <xdr:to>
      <xdr:col>24</xdr:col>
      <xdr:colOff>62865</xdr:colOff>
      <xdr:row>79</xdr:row>
      <xdr:rowOff>20943</xdr:rowOff>
    </xdr:to>
    <xdr:cxnSp macro="">
      <xdr:nvCxnSpPr>
        <xdr:cNvPr id="165" name="直線コネクタ 164"/>
        <xdr:cNvCxnSpPr/>
      </xdr:nvCxnSpPr>
      <xdr:spPr>
        <a:xfrm flipV="1">
          <a:off x="4633595" y="12488900"/>
          <a:ext cx="1270" cy="1076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24770</xdr:rowOff>
    </xdr:from>
    <xdr:ext cx="378565" cy="259045"/>
    <xdr:sp macro="" textlink="">
      <xdr:nvSpPr>
        <xdr:cNvPr id="166" name="維持補修費最小値テキスト"/>
        <xdr:cNvSpPr txBox="1"/>
      </xdr:nvSpPr>
      <xdr:spPr>
        <a:xfrm>
          <a:off x="4686300" y="1356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20943</xdr:rowOff>
    </xdr:from>
    <xdr:to>
      <xdr:col>24</xdr:col>
      <xdr:colOff>152400</xdr:colOff>
      <xdr:row>79</xdr:row>
      <xdr:rowOff>20943</xdr:rowOff>
    </xdr:to>
    <xdr:cxnSp macro="">
      <xdr:nvCxnSpPr>
        <xdr:cNvPr id="167" name="直線コネクタ 166"/>
        <xdr:cNvCxnSpPr/>
      </xdr:nvCxnSpPr>
      <xdr:spPr>
        <a:xfrm>
          <a:off x="4546600" y="1356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91177</xdr:rowOff>
    </xdr:from>
    <xdr:ext cx="534377" cy="259045"/>
    <xdr:sp macro="" textlink="">
      <xdr:nvSpPr>
        <xdr:cNvPr id="168" name="維持補修費最大値テキスト"/>
        <xdr:cNvSpPr txBox="1"/>
      </xdr:nvSpPr>
      <xdr:spPr>
        <a:xfrm>
          <a:off x="4686300" y="122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144500</xdr:rowOff>
    </xdr:from>
    <xdr:to>
      <xdr:col>24</xdr:col>
      <xdr:colOff>152400</xdr:colOff>
      <xdr:row>72</xdr:row>
      <xdr:rowOff>144500</xdr:rowOff>
    </xdr:to>
    <xdr:cxnSp macro="">
      <xdr:nvCxnSpPr>
        <xdr:cNvPr id="169" name="直線コネクタ 168"/>
        <xdr:cNvCxnSpPr/>
      </xdr:nvCxnSpPr>
      <xdr:spPr>
        <a:xfrm>
          <a:off x="4546600" y="1248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91275</xdr:rowOff>
    </xdr:from>
    <xdr:to>
      <xdr:col>24</xdr:col>
      <xdr:colOff>63500</xdr:colOff>
      <xdr:row>72</xdr:row>
      <xdr:rowOff>144500</xdr:rowOff>
    </xdr:to>
    <xdr:cxnSp macro="">
      <xdr:nvCxnSpPr>
        <xdr:cNvPr id="170" name="直線コネクタ 169"/>
        <xdr:cNvCxnSpPr/>
      </xdr:nvCxnSpPr>
      <xdr:spPr>
        <a:xfrm>
          <a:off x="3797300" y="12264225"/>
          <a:ext cx="838200" cy="2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47325</xdr:rowOff>
    </xdr:from>
    <xdr:ext cx="469744" cy="259045"/>
    <xdr:sp macro="" textlink="">
      <xdr:nvSpPr>
        <xdr:cNvPr id="171" name="維持補修費平均値テキスト"/>
        <xdr:cNvSpPr txBox="1"/>
      </xdr:nvSpPr>
      <xdr:spPr>
        <a:xfrm>
          <a:off x="4686300" y="1324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68898</xdr:rowOff>
    </xdr:from>
    <xdr:to>
      <xdr:col>24</xdr:col>
      <xdr:colOff>114300</xdr:colOff>
      <xdr:row>77</xdr:row>
      <xdr:rowOff>170498</xdr:rowOff>
    </xdr:to>
    <xdr:sp macro="" textlink="">
      <xdr:nvSpPr>
        <xdr:cNvPr id="172" name="フローチャート: 判断 171"/>
        <xdr:cNvSpPr/>
      </xdr:nvSpPr>
      <xdr:spPr>
        <a:xfrm>
          <a:off x="4584700" y="1327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15646</xdr:rowOff>
    </xdr:from>
    <xdr:to>
      <xdr:col>19</xdr:col>
      <xdr:colOff>177800</xdr:colOff>
      <xdr:row>71</xdr:row>
      <xdr:rowOff>91275</xdr:rowOff>
    </xdr:to>
    <xdr:cxnSp macro="">
      <xdr:nvCxnSpPr>
        <xdr:cNvPr id="173" name="直線コネクタ 172"/>
        <xdr:cNvCxnSpPr/>
      </xdr:nvCxnSpPr>
      <xdr:spPr>
        <a:xfrm>
          <a:off x="2908300" y="12017146"/>
          <a:ext cx="889000" cy="24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69165</xdr:rowOff>
    </xdr:from>
    <xdr:to>
      <xdr:col>20</xdr:col>
      <xdr:colOff>38100</xdr:colOff>
      <xdr:row>77</xdr:row>
      <xdr:rowOff>170765</xdr:rowOff>
    </xdr:to>
    <xdr:sp macro="" textlink="">
      <xdr:nvSpPr>
        <xdr:cNvPr id="174" name="フローチャート: 判断 173"/>
        <xdr:cNvSpPr/>
      </xdr:nvSpPr>
      <xdr:spPr>
        <a:xfrm>
          <a:off x="37465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161892</xdr:rowOff>
    </xdr:from>
    <xdr:ext cx="469744" cy="259045"/>
    <xdr:sp macro="" textlink="">
      <xdr:nvSpPr>
        <xdr:cNvPr id="175" name="テキスト ボックス 174"/>
        <xdr:cNvSpPr txBox="1"/>
      </xdr:nvSpPr>
      <xdr:spPr>
        <a:xfrm>
          <a:off x="3562428" y="1336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15646</xdr:rowOff>
    </xdr:from>
    <xdr:to>
      <xdr:col>15</xdr:col>
      <xdr:colOff>50800</xdr:colOff>
      <xdr:row>72</xdr:row>
      <xdr:rowOff>44107</xdr:rowOff>
    </xdr:to>
    <xdr:cxnSp macro="">
      <xdr:nvCxnSpPr>
        <xdr:cNvPr id="176" name="直線コネクタ 175"/>
        <xdr:cNvCxnSpPr/>
      </xdr:nvCxnSpPr>
      <xdr:spPr>
        <a:xfrm flipV="1">
          <a:off x="2019300" y="12017146"/>
          <a:ext cx="889000" cy="3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75642</xdr:rowOff>
    </xdr:from>
    <xdr:to>
      <xdr:col>15</xdr:col>
      <xdr:colOff>101600</xdr:colOff>
      <xdr:row>78</xdr:row>
      <xdr:rowOff>5792</xdr:rowOff>
    </xdr:to>
    <xdr:sp macro="" textlink="">
      <xdr:nvSpPr>
        <xdr:cNvPr id="177" name="フローチャート: 判断 176"/>
        <xdr:cNvSpPr/>
      </xdr:nvSpPr>
      <xdr:spPr>
        <a:xfrm>
          <a:off x="2857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168369</xdr:rowOff>
    </xdr:from>
    <xdr:ext cx="469744" cy="259045"/>
    <xdr:sp macro="" textlink="">
      <xdr:nvSpPr>
        <xdr:cNvPr id="178" name="テキスト ボックス 177"/>
        <xdr:cNvSpPr txBox="1"/>
      </xdr:nvSpPr>
      <xdr:spPr>
        <a:xfrm>
          <a:off x="2673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44107</xdr:rowOff>
    </xdr:from>
    <xdr:to>
      <xdr:col>10</xdr:col>
      <xdr:colOff>114300</xdr:colOff>
      <xdr:row>73</xdr:row>
      <xdr:rowOff>121983</xdr:rowOff>
    </xdr:to>
    <xdr:cxnSp macro="">
      <xdr:nvCxnSpPr>
        <xdr:cNvPr id="179" name="直線コネクタ 178"/>
        <xdr:cNvCxnSpPr/>
      </xdr:nvCxnSpPr>
      <xdr:spPr>
        <a:xfrm flipV="1">
          <a:off x="1130300" y="12388507"/>
          <a:ext cx="889000" cy="2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107417</xdr:rowOff>
    </xdr:from>
    <xdr:to>
      <xdr:col>10</xdr:col>
      <xdr:colOff>165100</xdr:colOff>
      <xdr:row>78</xdr:row>
      <xdr:rowOff>37567</xdr:rowOff>
    </xdr:to>
    <xdr:sp macro="" textlink="">
      <xdr:nvSpPr>
        <xdr:cNvPr id="180" name="フローチャート: 判断 179"/>
        <xdr:cNvSpPr/>
      </xdr:nvSpPr>
      <xdr:spPr>
        <a:xfrm>
          <a:off x="1968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28694</xdr:rowOff>
    </xdr:from>
    <xdr:ext cx="469744" cy="259045"/>
    <xdr:sp macro="" textlink="">
      <xdr:nvSpPr>
        <xdr:cNvPr id="181" name="テキスト ボックス 180"/>
        <xdr:cNvSpPr txBox="1"/>
      </xdr:nvSpPr>
      <xdr:spPr>
        <a:xfrm>
          <a:off x="1784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91263</xdr:rowOff>
    </xdr:from>
    <xdr:to>
      <xdr:col>6</xdr:col>
      <xdr:colOff>38100</xdr:colOff>
      <xdr:row>78</xdr:row>
      <xdr:rowOff>21413</xdr:rowOff>
    </xdr:to>
    <xdr:sp macro="" textlink="">
      <xdr:nvSpPr>
        <xdr:cNvPr id="182" name="フローチャート: 判断 181"/>
        <xdr:cNvSpPr/>
      </xdr:nvSpPr>
      <xdr:spPr>
        <a:xfrm>
          <a:off x="1079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12540</xdr:rowOff>
    </xdr:from>
    <xdr:ext cx="469744" cy="259045"/>
    <xdr:sp macro="" textlink="">
      <xdr:nvSpPr>
        <xdr:cNvPr id="183" name="テキスト ボックス 182"/>
        <xdr:cNvSpPr txBox="1"/>
      </xdr:nvSpPr>
      <xdr:spPr>
        <a:xfrm>
          <a:off x="895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93700</xdr:rowOff>
    </xdr:from>
    <xdr:to>
      <xdr:col>24</xdr:col>
      <xdr:colOff>114300</xdr:colOff>
      <xdr:row>73</xdr:row>
      <xdr:rowOff>23850</xdr:rowOff>
    </xdr:to>
    <xdr:sp macro="" textlink="">
      <xdr:nvSpPr>
        <xdr:cNvPr id="189" name="楕円 188"/>
        <xdr:cNvSpPr/>
      </xdr:nvSpPr>
      <xdr:spPr>
        <a:xfrm>
          <a:off x="4584700" y="124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46727</xdr:rowOff>
    </xdr:from>
    <xdr:ext cx="534377" cy="259045"/>
    <xdr:sp macro="" textlink="">
      <xdr:nvSpPr>
        <xdr:cNvPr id="190" name="維持補修費該当値テキスト"/>
        <xdr:cNvSpPr txBox="1"/>
      </xdr:nvSpPr>
      <xdr:spPr>
        <a:xfrm>
          <a:off x="4686300" y="1239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40475</xdr:rowOff>
    </xdr:from>
    <xdr:to>
      <xdr:col>20</xdr:col>
      <xdr:colOff>38100</xdr:colOff>
      <xdr:row>71</xdr:row>
      <xdr:rowOff>142075</xdr:rowOff>
    </xdr:to>
    <xdr:sp macro="" textlink="">
      <xdr:nvSpPr>
        <xdr:cNvPr id="191" name="楕円 190"/>
        <xdr:cNvSpPr/>
      </xdr:nvSpPr>
      <xdr:spPr>
        <a:xfrm>
          <a:off x="3746500" y="122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158602</xdr:rowOff>
    </xdr:from>
    <xdr:ext cx="534377" cy="259045"/>
    <xdr:sp macro="" textlink="">
      <xdr:nvSpPr>
        <xdr:cNvPr id="192" name="テキスト ボックス 191"/>
        <xdr:cNvSpPr txBox="1"/>
      </xdr:nvSpPr>
      <xdr:spPr>
        <a:xfrm>
          <a:off x="3530111" y="119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136296</xdr:rowOff>
    </xdr:from>
    <xdr:to>
      <xdr:col>15</xdr:col>
      <xdr:colOff>101600</xdr:colOff>
      <xdr:row>70</xdr:row>
      <xdr:rowOff>66446</xdr:rowOff>
    </xdr:to>
    <xdr:sp macro="" textlink="">
      <xdr:nvSpPr>
        <xdr:cNvPr id="193" name="楕円 192"/>
        <xdr:cNvSpPr/>
      </xdr:nvSpPr>
      <xdr:spPr>
        <a:xfrm>
          <a:off x="2857500" y="119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82973</xdr:rowOff>
    </xdr:from>
    <xdr:ext cx="534377" cy="259045"/>
    <xdr:sp macro="" textlink="">
      <xdr:nvSpPr>
        <xdr:cNvPr id="194" name="テキスト ボックス 193"/>
        <xdr:cNvSpPr txBox="1"/>
      </xdr:nvSpPr>
      <xdr:spPr>
        <a:xfrm>
          <a:off x="2641111" y="1174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164757</xdr:rowOff>
    </xdr:from>
    <xdr:to>
      <xdr:col>10</xdr:col>
      <xdr:colOff>165100</xdr:colOff>
      <xdr:row>72</xdr:row>
      <xdr:rowOff>94907</xdr:rowOff>
    </xdr:to>
    <xdr:sp macro="" textlink="">
      <xdr:nvSpPr>
        <xdr:cNvPr id="195" name="楕円 194"/>
        <xdr:cNvSpPr/>
      </xdr:nvSpPr>
      <xdr:spPr>
        <a:xfrm>
          <a:off x="1968500" y="123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111434</xdr:rowOff>
    </xdr:from>
    <xdr:ext cx="534377" cy="259045"/>
    <xdr:sp macro="" textlink="">
      <xdr:nvSpPr>
        <xdr:cNvPr id="196" name="テキスト ボックス 195"/>
        <xdr:cNvSpPr txBox="1"/>
      </xdr:nvSpPr>
      <xdr:spPr>
        <a:xfrm>
          <a:off x="1752111" y="121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71183</xdr:rowOff>
    </xdr:from>
    <xdr:to>
      <xdr:col>6</xdr:col>
      <xdr:colOff>38100</xdr:colOff>
      <xdr:row>74</xdr:row>
      <xdr:rowOff>1333</xdr:rowOff>
    </xdr:to>
    <xdr:sp macro="" textlink="">
      <xdr:nvSpPr>
        <xdr:cNvPr id="197" name="楕円 196"/>
        <xdr:cNvSpPr/>
      </xdr:nvSpPr>
      <xdr:spPr>
        <a:xfrm>
          <a:off x="1079500" y="125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17860</xdr:rowOff>
    </xdr:from>
    <xdr:ext cx="534377" cy="259045"/>
    <xdr:sp macro="" textlink="">
      <xdr:nvSpPr>
        <xdr:cNvPr id="198" name="テキスト ボックス 197"/>
        <xdr:cNvSpPr txBox="1"/>
      </xdr:nvSpPr>
      <xdr:spPr>
        <a:xfrm>
          <a:off x="863111" y="123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5" name="直線コネクタ 224"/>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6" name="扶助費最小値テキスト"/>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7" name="直線コネクタ 226"/>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8" name="扶助費最大値テキスト"/>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9" name="直線コネクタ 228"/>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108196</xdr:rowOff>
    </xdr:from>
    <xdr:to>
      <xdr:col>24</xdr:col>
      <xdr:colOff>63500</xdr:colOff>
      <xdr:row>97</xdr:row>
      <xdr:rowOff>163855</xdr:rowOff>
    </xdr:to>
    <xdr:cxnSp macro="">
      <xdr:nvCxnSpPr>
        <xdr:cNvPr id="230" name="直線コネクタ 229"/>
        <xdr:cNvCxnSpPr/>
      </xdr:nvCxnSpPr>
      <xdr:spPr>
        <a:xfrm flipV="1">
          <a:off x="3797300" y="16738846"/>
          <a:ext cx="838200" cy="5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31" name="扶助費平均値テキスト"/>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2" name="フローチャート: 判断 231"/>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28970</xdr:rowOff>
    </xdr:from>
    <xdr:to>
      <xdr:col>19</xdr:col>
      <xdr:colOff>177800</xdr:colOff>
      <xdr:row>97</xdr:row>
      <xdr:rowOff>163855</xdr:rowOff>
    </xdr:to>
    <xdr:cxnSp macro="">
      <xdr:nvCxnSpPr>
        <xdr:cNvPr id="233" name="直線コネクタ 232"/>
        <xdr:cNvCxnSpPr/>
      </xdr:nvCxnSpPr>
      <xdr:spPr>
        <a:xfrm>
          <a:off x="2908300" y="16659620"/>
          <a:ext cx="889000" cy="1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4" name="フローチャート: 判断 233"/>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5" name="テキスト ボックス 234"/>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28970</xdr:rowOff>
    </xdr:from>
    <xdr:to>
      <xdr:col>15</xdr:col>
      <xdr:colOff>50800</xdr:colOff>
      <xdr:row>98</xdr:row>
      <xdr:rowOff>108992</xdr:rowOff>
    </xdr:to>
    <xdr:cxnSp macro="">
      <xdr:nvCxnSpPr>
        <xdr:cNvPr id="236" name="直線コネクタ 235"/>
        <xdr:cNvCxnSpPr/>
      </xdr:nvCxnSpPr>
      <xdr:spPr>
        <a:xfrm flipV="1">
          <a:off x="2019300" y="16659620"/>
          <a:ext cx="889000" cy="2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7" name="フローチャート: 判断 236"/>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8" name="テキスト ボックス 237"/>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108992</xdr:rowOff>
    </xdr:from>
    <xdr:to>
      <xdr:col>10</xdr:col>
      <xdr:colOff>114300</xdr:colOff>
      <xdr:row>98</xdr:row>
      <xdr:rowOff>129902</xdr:rowOff>
    </xdr:to>
    <xdr:cxnSp macro="">
      <xdr:nvCxnSpPr>
        <xdr:cNvPr id="239" name="直線コネクタ 238"/>
        <xdr:cNvCxnSpPr/>
      </xdr:nvCxnSpPr>
      <xdr:spPr>
        <a:xfrm flipV="1">
          <a:off x="1130300" y="16911092"/>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40" name="フローチャート: 判断 239"/>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41" name="テキスト ボックス 240"/>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57396</xdr:rowOff>
    </xdr:from>
    <xdr:to>
      <xdr:col>24</xdr:col>
      <xdr:colOff>114300</xdr:colOff>
      <xdr:row>97</xdr:row>
      <xdr:rowOff>158996</xdr:rowOff>
    </xdr:to>
    <xdr:sp macro="" textlink="">
      <xdr:nvSpPr>
        <xdr:cNvPr id="249" name="楕円 248"/>
        <xdr:cNvSpPr/>
      </xdr:nvSpPr>
      <xdr:spPr>
        <a:xfrm>
          <a:off x="4584700" y="166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35823</xdr:rowOff>
    </xdr:from>
    <xdr:ext cx="534377" cy="259045"/>
    <xdr:sp macro="" textlink="">
      <xdr:nvSpPr>
        <xdr:cNvPr id="250" name="扶助費該当値テキスト"/>
        <xdr:cNvSpPr txBox="1"/>
      </xdr:nvSpPr>
      <xdr:spPr>
        <a:xfrm>
          <a:off x="4686300" y="1666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113055</xdr:rowOff>
    </xdr:from>
    <xdr:to>
      <xdr:col>20</xdr:col>
      <xdr:colOff>38100</xdr:colOff>
      <xdr:row>98</xdr:row>
      <xdr:rowOff>43205</xdr:rowOff>
    </xdr:to>
    <xdr:sp macro="" textlink="">
      <xdr:nvSpPr>
        <xdr:cNvPr id="251" name="楕円 250"/>
        <xdr:cNvSpPr/>
      </xdr:nvSpPr>
      <xdr:spPr>
        <a:xfrm>
          <a:off x="3746500" y="167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34332</xdr:rowOff>
    </xdr:from>
    <xdr:ext cx="534377" cy="259045"/>
    <xdr:sp macro="" textlink="">
      <xdr:nvSpPr>
        <xdr:cNvPr id="252" name="テキスト ボックス 251"/>
        <xdr:cNvSpPr txBox="1"/>
      </xdr:nvSpPr>
      <xdr:spPr>
        <a:xfrm>
          <a:off x="3530111" y="1683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149620</xdr:rowOff>
    </xdr:from>
    <xdr:to>
      <xdr:col>15</xdr:col>
      <xdr:colOff>101600</xdr:colOff>
      <xdr:row>97</xdr:row>
      <xdr:rowOff>79770</xdr:rowOff>
    </xdr:to>
    <xdr:sp macro="" textlink="">
      <xdr:nvSpPr>
        <xdr:cNvPr id="253" name="楕円 252"/>
        <xdr:cNvSpPr/>
      </xdr:nvSpPr>
      <xdr:spPr>
        <a:xfrm>
          <a:off x="2857500" y="16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70897</xdr:rowOff>
    </xdr:from>
    <xdr:ext cx="534377" cy="259045"/>
    <xdr:sp macro="" textlink="">
      <xdr:nvSpPr>
        <xdr:cNvPr id="254" name="テキスト ボックス 253"/>
        <xdr:cNvSpPr txBox="1"/>
      </xdr:nvSpPr>
      <xdr:spPr>
        <a:xfrm>
          <a:off x="2641111" y="167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58192</xdr:rowOff>
    </xdr:from>
    <xdr:to>
      <xdr:col>10</xdr:col>
      <xdr:colOff>165100</xdr:colOff>
      <xdr:row>98</xdr:row>
      <xdr:rowOff>159792</xdr:rowOff>
    </xdr:to>
    <xdr:sp macro="" textlink="">
      <xdr:nvSpPr>
        <xdr:cNvPr id="255" name="楕円 254"/>
        <xdr:cNvSpPr/>
      </xdr:nvSpPr>
      <xdr:spPr>
        <a:xfrm>
          <a:off x="1968500" y="168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150919</xdr:rowOff>
    </xdr:from>
    <xdr:ext cx="534377" cy="259045"/>
    <xdr:sp macro="" textlink="">
      <xdr:nvSpPr>
        <xdr:cNvPr id="256" name="テキスト ボックス 255"/>
        <xdr:cNvSpPr txBox="1"/>
      </xdr:nvSpPr>
      <xdr:spPr>
        <a:xfrm>
          <a:off x="1752111" y="16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79102</xdr:rowOff>
    </xdr:from>
    <xdr:to>
      <xdr:col>6</xdr:col>
      <xdr:colOff>38100</xdr:colOff>
      <xdr:row>99</xdr:row>
      <xdr:rowOff>9252</xdr:rowOff>
    </xdr:to>
    <xdr:sp macro="" textlink="">
      <xdr:nvSpPr>
        <xdr:cNvPr id="257" name="楕円 256"/>
        <xdr:cNvSpPr/>
      </xdr:nvSpPr>
      <xdr:spPr>
        <a:xfrm>
          <a:off x="1079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379</xdr:rowOff>
    </xdr:from>
    <xdr:ext cx="534377" cy="259045"/>
    <xdr:sp macro="" textlink="">
      <xdr:nvSpPr>
        <xdr:cNvPr id="258" name="テキスト ボックス 257"/>
        <xdr:cNvSpPr txBox="1"/>
      </xdr:nvSpPr>
      <xdr:spPr>
        <a:xfrm>
          <a:off x="863111" y="169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80" name="直線コネクタ 279"/>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81" name="補助費等最小値テキスト"/>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2" name="直線コネクタ 281"/>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3" name="補助費等最大値テキスト"/>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4" name="直線コネクタ 283"/>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14660</xdr:rowOff>
    </xdr:from>
    <xdr:to>
      <xdr:col>55</xdr:col>
      <xdr:colOff>0</xdr:colOff>
      <xdr:row>35</xdr:row>
      <xdr:rowOff>35495</xdr:rowOff>
    </xdr:to>
    <xdr:cxnSp macro="">
      <xdr:nvCxnSpPr>
        <xdr:cNvPr id="285" name="直線コネクタ 284"/>
        <xdr:cNvCxnSpPr/>
      </xdr:nvCxnSpPr>
      <xdr:spPr>
        <a:xfrm flipV="1">
          <a:off x="9639300" y="6015410"/>
          <a:ext cx="838200" cy="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6" name="補助費等平均値テキスト"/>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7" name="フローチャート: 判断 286"/>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35495</xdr:rowOff>
    </xdr:from>
    <xdr:to>
      <xdr:col>50</xdr:col>
      <xdr:colOff>114300</xdr:colOff>
      <xdr:row>35</xdr:row>
      <xdr:rowOff>101940</xdr:rowOff>
    </xdr:to>
    <xdr:cxnSp macro="">
      <xdr:nvCxnSpPr>
        <xdr:cNvPr id="288" name="直線コネクタ 287"/>
        <xdr:cNvCxnSpPr/>
      </xdr:nvCxnSpPr>
      <xdr:spPr>
        <a:xfrm flipV="1">
          <a:off x="8750300" y="6036245"/>
          <a:ext cx="889000" cy="6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9" name="フローチャート: 判断 288"/>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90" name="テキスト ボックス 289"/>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88059</xdr:rowOff>
    </xdr:from>
    <xdr:to>
      <xdr:col>45</xdr:col>
      <xdr:colOff>177800</xdr:colOff>
      <xdr:row>35</xdr:row>
      <xdr:rowOff>101940</xdr:rowOff>
    </xdr:to>
    <xdr:cxnSp macro="">
      <xdr:nvCxnSpPr>
        <xdr:cNvPr id="291" name="直線コネクタ 290"/>
        <xdr:cNvCxnSpPr/>
      </xdr:nvCxnSpPr>
      <xdr:spPr>
        <a:xfrm>
          <a:off x="7861300" y="5745909"/>
          <a:ext cx="889000" cy="3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2" name="フローチャート: 判断 291"/>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3" name="テキスト ボックス 292"/>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88059</xdr:rowOff>
    </xdr:from>
    <xdr:to>
      <xdr:col>41</xdr:col>
      <xdr:colOff>50800</xdr:colOff>
      <xdr:row>36</xdr:row>
      <xdr:rowOff>121165</xdr:rowOff>
    </xdr:to>
    <xdr:cxnSp macro="">
      <xdr:nvCxnSpPr>
        <xdr:cNvPr id="294" name="直線コネクタ 293"/>
        <xdr:cNvCxnSpPr/>
      </xdr:nvCxnSpPr>
      <xdr:spPr>
        <a:xfrm flipV="1">
          <a:off x="6972300" y="5745909"/>
          <a:ext cx="889000" cy="5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5" name="フローチャート: 判断 294"/>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6" name="テキスト ボックス 295"/>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135310</xdr:rowOff>
    </xdr:from>
    <xdr:to>
      <xdr:col>55</xdr:col>
      <xdr:colOff>50800</xdr:colOff>
      <xdr:row>35</xdr:row>
      <xdr:rowOff>65460</xdr:rowOff>
    </xdr:to>
    <xdr:sp macro="" textlink="">
      <xdr:nvSpPr>
        <xdr:cNvPr id="304" name="楕円 303"/>
        <xdr:cNvSpPr/>
      </xdr:nvSpPr>
      <xdr:spPr>
        <a:xfrm>
          <a:off x="10426700" y="59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158187</xdr:rowOff>
    </xdr:from>
    <xdr:ext cx="599010" cy="259045"/>
    <xdr:sp macro="" textlink="">
      <xdr:nvSpPr>
        <xdr:cNvPr id="305" name="補助費等該当値テキスト"/>
        <xdr:cNvSpPr txBox="1"/>
      </xdr:nvSpPr>
      <xdr:spPr>
        <a:xfrm>
          <a:off x="10528300" y="581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156145</xdr:rowOff>
    </xdr:from>
    <xdr:to>
      <xdr:col>50</xdr:col>
      <xdr:colOff>165100</xdr:colOff>
      <xdr:row>35</xdr:row>
      <xdr:rowOff>86295</xdr:rowOff>
    </xdr:to>
    <xdr:sp macro="" textlink="">
      <xdr:nvSpPr>
        <xdr:cNvPr id="306" name="楕円 305"/>
        <xdr:cNvSpPr/>
      </xdr:nvSpPr>
      <xdr:spPr>
        <a:xfrm>
          <a:off x="9588500" y="59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102822</xdr:rowOff>
    </xdr:from>
    <xdr:ext cx="599010" cy="259045"/>
    <xdr:sp macro="" textlink="">
      <xdr:nvSpPr>
        <xdr:cNvPr id="307" name="テキスト ボックス 306"/>
        <xdr:cNvSpPr txBox="1"/>
      </xdr:nvSpPr>
      <xdr:spPr>
        <a:xfrm>
          <a:off x="9339795" y="576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51140</xdr:rowOff>
    </xdr:from>
    <xdr:to>
      <xdr:col>46</xdr:col>
      <xdr:colOff>38100</xdr:colOff>
      <xdr:row>35</xdr:row>
      <xdr:rowOff>152740</xdr:rowOff>
    </xdr:to>
    <xdr:sp macro="" textlink="">
      <xdr:nvSpPr>
        <xdr:cNvPr id="308" name="楕円 307"/>
        <xdr:cNvSpPr/>
      </xdr:nvSpPr>
      <xdr:spPr>
        <a:xfrm>
          <a:off x="8699500" y="60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169267</xdr:rowOff>
    </xdr:from>
    <xdr:ext cx="599010" cy="259045"/>
    <xdr:sp macro="" textlink="">
      <xdr:nvSpPr>
        <xdr:cNvPr id="309" name="テキスト ボックス 308"/>
        <xdr:cNvSpPr txBox="1"/>
      </xdr:nvSpPr>
      <xdr:spPr>
        <a:xfrm>
          <a:off x="8450795" y="582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37259</xdr:rowOff>
    </xdr:from>
    <xdr:to>
      <xdr:col>41</xdr:col>
      <xdr:colOff>101600</xdr:colOff>
      <xdr:row>33</xdr:row>
      <xdr:rowOff>138859</xdr:rowOff>
    </xdr:to>
    <xdr:sp macro="" textlink="">
      <xdr:nvSpPr>
        <xdr:cNvPr id="310" name="楕円 309"/>
        <xdr:cNvSpPr/>
      </xdr:nvSpPr>
      <xdr:spPr>
        <a:xfrm>
          <a:off x="7810500" y="56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129986</xdr:rowOff>
    </xdr:from>
    <xdr:ext cx="599010" cy="259045"/>
    <xdr:sp macro="" textlink="">
      <xdr:nvSpPr>
        <xdr:cNvPr id="311" name="テキスト ボックス 310"/>
        <xdr:cNvSpPr txBox="1"/>
      </xdr:nvSpPr>
      <xdr:spPr>
        <a:xfrm>
          <a:off x="7561795" y="578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70365</xdr:rowOff>
    </xdr:from>
    <xdr:to>
      <xdr:col>36</xdr:col>
      <xdr:colOff>165100</xdr:colOff>
      <xdr:row>37</xdr:row>
      <xdr:rowOff>515</xdr:rowOff>
    </xdr:to>
    <xdr:sp macro="" textlink="">
      <xdr:nvSpPr>
        <xdr:cNvPr id="312" name="楕円 311"/>
        <xdr:cNvSpPr/>
      </xdr:nvSpPr>
      <xdr:spPr>
        <a:xfrm>
          <a:off x="6921500" y="62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17042</xdr:rowOff>
    </xdr:from>
    <xdr:ext cx="534377" cy="259045"/>
    <xdr:sp macro="" textlink="">
      <xdr:nvSpPr>
        <xdr:cNvPr id="313" name="テキスト ボックス 312"/>
        <xdr:cNvSpPr txBox="1"/>
      </xdr:nvSpPr>
      <xdr:spPr>
        <a:xfrm>
          <a:off x="6705111" y="601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9" name="直線コネクタ 338"/>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40" name="普通建設事業費最小値テキスト"/>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41" name="直線コネクタ 340"/>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2" name="普通建設事業費最大値テキスト"/>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3" name="直線コネクタ 342"/>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22974</xdr:rowOff>
    </xdr:from>
    <xdr:to>
      <xdr:col>55</xdr:col>
      <xdr:colOff>0</xdr:colOff>
      <xdr:row>57</xdr:row>
      <xdr:rowOff>162899</xdr:rowOff>
    </xdr:to>
    <xdr:cxnSp macro="">
      <xdr:nvCxnSpPr>
        <xdr:cNvPr id="344" name="直線コネクタ 343"/>
        <xdr:cNvCxnSpPr/>
      </xdr:nvCxnSpPr>
      <xdr:spPr>
        <a:xfrm flipV="1">
          <a:off x="9639300" y="9795624"/>
          <a:ext cx="838200" cy="13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5" name="普通建設事業費平均値テキスト"/>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6" name="フローチャート: 判断 345"/>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99646</xdr:rowOff>
    </xdr:from>
    <xdr:to>
      <xdr:col>50</xdr:col>
      <xdr:colOff>114300</xdr:colOff>
      <xdr:row>57</xdr:row>
      <xdr:rowOff>162899</xdr:rowOff>
    </xdr:to>
    <xdr:cxnSp macro="">
      <xdr:nvCxnSpPr>
        <xdr:cNvPr id="347" name="直線コネクタ 346"/>
        <xdr:cNvCxnSpPr/>
      </xdr:nvCxnSpPr>
      <xdr:spPr>
        <a:xfrm>
          <a:off x="8750300" y="9700846"/>
          <a:ext cx="889000" cy="23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8" name="フローチャート: 判断 347"/>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9" name="テキスト ボックス 348"/>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99646</xdr:rowOff>
    </xdr:from>
    <xdr:to>
      <xdr:col>45</xdr:col>
      <xdr:colOff>177800</xdr:colOff>
      <xdr:row>57</xdr:row>
      <xdr:rowOff>94333</xdr:rowOff>
    </xdr:to>
    <xdr:cxnSp macro="">
      <xdr:nvCxnSpPr>
        <xdr:cNvPr id="350" name="直線コネクタ 349"/>
        <xdr:cNvCxnSpPr/>
      </xdr:nvCxnSpPr>
      <xdr:spPr>
        <a:xfrm flipV="1">
          <a:off x="7861300" y="9700846"/>
          <a:ext cx="889000" cy="16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51" name="フローチャート: 判断 350"/>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2" name="テキスト ボックス 351"/>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94333</xdr:rowOff>
    </xdr:from>
    <xdr:to>
      <xdr:col>41</xdr:col>
      <xdr:colOff>50800</xdr:colOff>
      <xdr:row>58</xdr:row>
      <xdr:rowOff>50876</xdr:rowOff>
    </xdr:to>
    <xdr:cxnSp macro="">
      <xdr:nvCxnSpPr>
        <xdr:cNvPr id="353" name="直線コネクタ 352"/>
        <xdr:cNvCxnSpPr/>
      </xdr:nvCxnSpPr>
      <xdr:spPr>
        <a:xfrm flipV="1">
          <a:off x="6972300" y="9866983"/>
          <a:ext cx="889000" cy="12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4" name="フローチャート: 判断 353"/>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5" name="テキスト ボックス 354"/>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105346</xdr:rowOff>
    </xdr:from>
    <xdr:to>
      <xdr:col>36</xdr:col>
      <xdr:colOff>165100</xdr:colOff>
      <xdr:row>58</xdr:row>
      <xdr:rowOff>35496</xdr:rowOff>
    </xdr:to>
    <xdr:sp macro="" textlink="">
      <xdr:nvSpPr>
        <xdr:cNvPr id="356" name="フローチャート: 判断 355"/>
        <xdr:cNvSpPr/>
      </xdr:nvSpPr>
      <xdr:spPr>
        <a:xfrm>
          <a:off x="6921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52023</xdr:rowOff>
    </xdr:from>
    <xdr:ext cx="534377" cy="259045"/>
    <xdr:sp macro="" textlink="">
      <xdr:nvSpPr>
        <xdr:cNvPr id="357" name="テキスト ボックス 356"/>
        <xdr:cNvSpPr txBox="1"/>
      </xdr:nvSpPr>
      <xdr:spPr>
        <a:xfrm>
          <a:off x="6705111" y="96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143624</xdr:rowOff>
    </xdr:from>
    <xdr:to>
      <xdr:col>55</xdr:col>
      <xdr:colOff>50800</xdr:colOff>
      <xdr:row>57</xdr:row>
      <xdr:rowOff>73774</xdr:rowOff>
    </xdr:to>
    <xdr:sp macro="" textlink="">
      <xdr:nvSpPr>
        <xdr:cNvPr id="363" name="楕円 362"/>
        <xdr:cNvSpPr/>
      </xdr:nvSpPr>
      <xdr:spPr>
        <a:xfrm>
          <a:off x="10426700" y="97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166501</xdr:rowOff>
    </xdr:from>
    <xdr:ext cx="599010" cy="259045"/>
    <xdr:sp macro="" textlink="">
      <xdr:nvSpPr>
        <xdr:cNvPr id="364" name="普通建設事業費該当値テキスト"/>
        <xdr:cNvSpPr txBox="1"/>
      </xdr:nvSpPr>
      <xdr:spPr>
        <a:xfrm>
          <a:off x="10528300" y="959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112099</xdr:rowOff>
    </xdr:from>
    <xdr:to>
      <xdr:col>50</xdr:col>
      <xdr:colOff>165100</xdr:colOff>
      <xdr:row>58</xdr:row>
      <xdr:rowOff>42249</xdr:rowOff>
    </xdr:to>
    <xdr:sp macro="" textlink="">
      <xdr:nvSpPr>
        <xdr:cNvPr id="365" name="楕円 364"/>
        <xdr:cNvSpPr/>
      </xdr:nvSpPr>
      <xdr:spPr>
        <a:xfrm>
          <a:off x="9588500" y="98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33376</xdr:rowOff>
    </xdr:from>
    <xdr:ext cx="534377" cy="259045"/>
    <xdr:sp macro="" textlink="">
      <xdr:nvSpPr>
        <xdr:cNvPr id="366" name="テキスト ボックス 365"/>
        <xdr:cNvSpPr txBox="1"/>
      </xdr:nvSpPr>
      <xdr:spPr>
        <a:xfrm>
          <a:off x="9372111" y="997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48846</xdr:rowOff>
    </xdr:from>
    <xdr:to>
      <xdr:col>46</xdr:col>
      <xdr:colOff>38100</xdr:colOff>
      <xdr:row>56</xdr:row>
      <xdr:rowOff>150446</xdr:rowOff>
    </xdr:to>
    <xdr:sp macro="" textlink="">
      <xdr:nvSpPr>
        <xdr:cNvPr id="367" name="楕円 366"/>
        <xdr:cNvSpPr/>
      </xdr:nvSpPr>
      <xdr:spPr>
        <a:xfrm>
          <a:off x="8699500" y="96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166973</xdr:rowOff>
    </xdr:from>
    <xdr:ext cx="599010" cy="259045"/>
    <xdr:sp macro="" textlink="">
      <xdr:nvSpPr>
        <xdr:cNvPr id="368" name="テキスト ボックス 367"/>
        <xdr:cNvSpPr txBox="1"/>
      </xdr:nvSpPr>
      <xdr:spPr>
        <a:xfrm>
          <a:off x="8450795" y="942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43533</xdr:rowOff>
    </xdr:from>
    <xdr:to>
      <xdr:col>41</xdr:col>
      <xdr:colOff>101600</xdr:colOff>
      <xdr:row>57</xdr:row>
      <xdr:rowOff>145133</xdr:rowOff>
    </xdr:to>
    <xdr:sp macro="" textlink="">
      <xdr:nvSpPr>
        <xdr:cNvPr id="369" name="楕円 368"/>
        <xdr:cNvSpPr/>
      </xdr:nvSpPr>
      <xdr:spPr>
        <a:xfrm>
          <a:off x="7810500" y="981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136260</xdr:rowOff>
    </xdr:from>
    <xdr:ext cx="599010" cy="259045"/>
    <xdr:sp macro="" textlink="">
      <xdr:nvSpPr>
        <xdr:cNvPr id="370" name="テキスト ボックス 369"/>
        <xdr:cNvSpPr txBox="1"/>
      </xdr:nvSpPr>
      <xdr:spPr>
        <a:xfrm>
          <a:off x="7561795" y="990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xdr:rowOff>
    </xdr:from>
    <xdr:to>
      <xdr:col>36</xdr:col>
      <xdr:colOff>165100</xdr:colOff>
      <xdr:row>58</xdr:row>
      <xdr:rowOff>101676</xdr:rowOff>
    </xdr:to>
    <xdr:sp macro="" textlink="">
      <xdr:nvSpPr>
        <xdr:cNvPr id="371" name="楕円 370"/>
        <xdr:cNvSpPr/>
      </xdr:nvSpPr>
      <xdr:spPr>
        <a:xfrm>
          <a:off x="6921500" y="99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92803</xdr:rowOff>
    </xdr:from>
    <xdr:ext cx="534377" cy="259045"/>
    <xdr:sp macro="" textlink="">
      <xdr:nvSpPr>
        <xdr:cNvPr id="372" name="テキスト ボックス 371"/>
        <xdr:cNvSpPr txBox="1"/>
      </xdr:nvSpPr>
      <xdr:spPr>
        <a:xfrm>
          <a:off x="6705111" y="100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8" name="直線コネクタ 397"/>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401" name="普通建設事業費 （ うち新規整備　）最大値テキスト"/>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2" name="直線コネクタ 401"/>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37886</xdr:rowOff>
    </xdr:from>
    <xdr:to>
      <xdr:col>55</xdr:col>
      <xdr:colOff>0</xdr:colOff>
      <xdr:row>78</xdr:row>
      <xdr:rowOff>153743</xdr:rowOff>
    </xdr:to>
    <xdr:cxnSp macro="">
      <xdr:nvCxnSpPr>
        <xdr:cNvPr id="403" name="直線コネクタ 402"/>
        <xdr:cNvCxnSpPr/>
      </xdr:nvCxnSpPr>
      <xdr:spPr>
        <a:xfrm>
          <a:off x="9639300" y="13239536"/>
          <a:ext cx="838200" cy="28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4" name="普通建設事業費 （ うち新規整備　）平均値テキスト"/>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5" name="フローチャート: 判断 404"/>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143521</xdr:rowOff>
    </xdr:from>
    <xdr:to>
      <xdr:col>50</xdr:col>
      <xdr:colOff>114300</xdr:colOff>
      <xdr:row>77</xdr:row>
      <xdr:rowOff>37886</xdr:rowOff>
    </xdr:to>
    <xdr:cxnSp macro="">
      <xdr:nvCxnSpPr>
        <xdr:cNvPr id="406" name="直線コネクタ 405"/>
        <xdr:cNvCxnSpPr/>
      </xdr:nvCxnSpPr>
      <xdr:spPr>
        <a:xfrm>
          <a:off x="8750300" y="12316471"/>
          <a:ext cx="889000" cy="9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7" name="フローチャート: 判断 406"/>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8" name="テキスト ボックス 407"/>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143521</xdr:rowOff>
    </xdr:from>
    <xdr:to>
      <xdr:col>45</xdr:col>
      <xdr:colOff>177800</xdr:colOff>
      <xdr:row>74</xdr:row>
      <xdr:rowOff>90899</xdr:rowOff>
    </xdr:to>
    <xdr:cxnSp macro="">
      <xdr:nvCxnSpPr>
        <xdr:cNvPr id="409" name="直線コネクタ 408"/>
        <xdr:cNvCxnSpPr/>
      </xdr:nvCxnSpPr>
      <xdr:spPr>
        <a:xfrm flipV="1">
          <a:off x="7861300" y="12316471"/>
          <a:ext cx="889000" cy="46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10" name="フローチャート: 判断 409"/>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120417</xdr:rowOff>
    </xdr:from>
    <xdr:ext cx="534377" cy="259045"/>
    <xdr:sp macro="" textlink="">
      <xdr:nvSpPr>
        <xdr:cNvPr id="411" name="テキスト ボックス 410"/>
        <xdr:cNvSpPr txBox="1"/>
      </xdr:nvSpPr>
      <xdr:spPr>
        <a:xfrm>
          <a:off x="8483111" y="133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90899</xdr:rowOff>
    </xdr:from>
    <xdr:to>
      <xdr:col>41</xdr:col>
      <xdr:colOff>50800</xdr:colOff>
      <xdr:row>78</xdr:row>
      <xdr:rowOff>150248</xdr:rowOff>
    </xdr:to>
    <xdr:cxnSp macro="">
      <xdr:nvCxnSpPr>
        <xdr:cNvPr id="412" name="直線コネクタ 411"/>
        <xdr:cNvCxnSpPr/>
      </xdr:nvCxnSpPr>
      <xdr:spPr>
        <a:xfrm flipV="1">
          <a:off x="6972300" y="12778199"/>
          <a:ext cx="889000" cy="7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3" name="フローチャート: 判断 412"/>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4" name="テキスト ボックス 413"/>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5" name="フローチャート: 判断 414"/>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2190</xdr:rowOff>
    </xdr:from>
    <xdr:ext cx="534377" cy="259045"/>
    <xdr:sp macro="" textlink="">
      <xdr:nvSpPr>
        <xdr:cNvPr id="416" name="テキスト ボックス 415"/>
        <xdr:cNvSpPr txBox="1"/>
      </xdr:nvSpPr>
      <xdr:spPr>
        <a:xfrm>
          <a:off x="6705111" y="130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102943</xdr:rowOff>
    </xdr:from>
    <xdr:to>
      <xdr:col>55</xdr:col>
      <xdr:colOff>50800</xdr:colOff>
      <xdr:row>79</xdr:row>
      <xdr:rowOff>33093</xdr:rowOff>
    </xdr:to>
    <xdr:sp macro="" textlink="">
      <xdr:nvSpPr>
        <xdr:cNvPr id="422" name="楕円 421"/>
        <xdr:cNvSpPr/>
      </xdr:nvSpPr>
      <xdr:spPr>
        <a:xfrm>
          <a:off x="10426700" y="134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17870</xdr:rowOff>
    </xdr:from>
    <xdr:ext cx="534377" cy="259045"/>
    <xdr:sp macro="" textlink="">
      <xdr:nvSpPr>
        <xdr:cNvPr id="423" name="普通建設事業費 （ うち新規整備　）該当値テキスト"/>
        <xdr:cNvSpPr txBox="1"/>
      </xdr:nvSpPr>
      <xdr:spPr>
        <a:xfrm>
          <a:off x="10528300" y="133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158536</xdr:rowOff>
    </xdr:from>
    <xdr:to>
      <xdr:col>50</xdr:col>
      <xdr:colOff>165100</xdr:colOff>
      <xdr:row>77</xdr:row>
      <xdr:rowOff>88686</xdr:rowOff>
    </xdr:to>
    <xdr:sp macro="" textlink="">
      <xdr:nvSpPr>
        <xdr:cNvPr id="424" name="楕円 423"/>
        <xdr:cNvSpPr/>
      </xdr:nvSpPr>
      <xdr:spPr>
        <a:xfrm>
          <a:off x="9588500" y="131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105213</xdr:rowOff>
    </xdr:from>
    <xdr:ext cx="534377" cy="259045"/>
    <xdr:sp macro="" textlink="">
      <xdr:nvSpPr>
        <xdr:cNvPr id="425" name="テキスト ボックス 424"/>
        <xdr:cNvSpPr txBox="1"/>
      </xdr:nvSpPr>
      <xdr:spPr>
        <a:xfrm>
          <a:off x="9372111" y="129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92721</xdr:rowOff>
    </xdr:from>
    <xdr:to>
      <xdr:col>46</xdr:col>
      <xdr:colOff>38100</xdr:colOff>
      <xdr:row>72</xdr:row>
      <xdr:rowOff>22871</xdr:rowOff>
    </xdr:to>
    <xdr:sp macro="" textlink="">
      <xdr:nvSpPr>
        <xdr:cNvPr id="426" name="楕円 425"/>
        <xdr:cNvSpPr/>
      </xdr:nvSpPr>
      <xdr:spPr>
        <a:xfrm>
          <a:off x="8699500" y="122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39398</xdr:rowOff>
    </xdr:from>
    <xdr:ext cx="599010" cy="259045"/>
    <xdr:sp macro="" textlink="">
      <xdr:nvSpPr>
        <xdr:cNvPr id="427" name="テキスト ボックス 426"/>
        <xdr:cNvSpPr txBox="1"/>
      </xdr:nvSpPr>
      <xdr:spPr>
        <a:xfrm>
          <a:off x="8450795" y="1204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40099</xdr:rowOff>
    </xdr:from>
    <xdr:to>
      <xdr:col>41</xdr:col>
      <xdr:colOff>101600</xdr:colOff>
      <xdr:row>74</xdr:row>
      <xdr:rowOff>141699</xdr:rowOff>
    </xdr:to>
    <xdr:sp macro="" textlink="">
      <xdr:nvSpPr>
        <xdr:cNvPr id="428" name="楕円 427"/>
        <xdr:cNvSpPr/>
      </xdr:nvSpPr>
      <xdr:spPr>
        <a:xfrm>
          <a:off x="7810500" y="127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158226</xdr:rowOff>
    </xdr:from>
    <xdr:ext cx="534377" cy="259045"/>
    <xdr:sp macro="" textlink="">
      <xdr:nvSpPr>
        <xdr:cNvPr id="429" name="テキスト ボックス 428"/>
        <xdr:cNvSpPr txBox="1"/>
      </xdr:nvSpPr>
      <xdr:spPr>
        <a:xfrm>
          <a:off x="7594111" y="125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99448</xdr:rowOff>
    </xdr:from>
    <xdr:to>
      <xdr:col>36</xdr:col>
      <xdr:colOff>165100</xdr:colOff>
      <xdr:row>79</xdr:row>
      <xdr:rowOff>29598</xdr:rowOff>
    </xdr:to>
    <xdr:sp macro="" textlink="">
      <xdr:nvSpPr>
        <xdr:cNvPr id="430" name="楕円 429"/>
        <xdr:cNvSpPr/>
      </xdr:nvSpPr>
      <xdr:spPr>
        <a:xfrm>
          <a:off x="6921500" y="134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20725</xdr:rowOff>
    </xdr:from>
    <xdr:ext cx="534377" cy="259045"/>
    <xdr:sp macro="" textlink="">
      <xdr:nvSpPr>
        <xdr:cNvPr id="431" name="テキスト ボックス 430"/>
        <xdr:cNvSpPr txBox="1"/>
      </xdr:nvSpPr>
      <xdr:spPr>
        <a:xfrm>
          <a:off x="6705111" y="135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3" name="直線コネクタ 452"/>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4" name="普通建設事業費 （ うち更新整備　）最小値テキスト"/>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5" name="直線コネクタ 454"/>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6" name="普通建設事業費 （ うち更新整備　）最大値テキスト"/>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7" name="直線コネクタ 456"/>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151419</xdr:rowOff>
    </xdr:from>
    <xdr:to>
      <xdr:col>55</xdr:col>
      <xdr:colOff>0</xdr:colOff>
      <xdr:row>97</xdr:row>
      <xdr:rowOff>115697</xdr:rowOff>
    </xdr:to>
    <xdr:cxnSp macro="">
      <xdr:nvCxnSpPr>
        <xdr:cNvPr id="458" name="直線コネクタ 457"/>
        <xdr:cNvCxnSpPr/>
      </xdr:nvCxnSpPr>
      <xdr:spPr>
        <a:xfrm flipV="1">
          <a:off x="9639300" y="16439169"/>
          <a:ext cx="838200" cy="30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9" name="普通建設事業費 （ うち更新整備　）平均値テキスト"/>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60" name="フローチャート: 判断 459"/>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115697</xdr:rowOff>
    </xdr:from>
    <xdr:to>
      <xdr:col>50</xdr:col>
      <xdr:colOff>114300</xdr:colOff>
      <xdr:row>97</xdr:row>
      <xdr:rowOff>164343</xdr:rowOff>
    </xdr:to>
    <xdr:cxnSp macro="">
      <xdr:nvCxnSpPr>
        <xdr:cNvPr id="461" name="直線コネクタ 460"/>
        <xdr:cNvCxnSpPr/>
      </xdr:nvCxnSpPr>
      <xdr:spPr>
        <a:xfrm flipV="1">
          <a:off x="8750300" y="16746347"/>
          <a:ext cx="889000" cy="4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2" name="フローチャート: 判断 461"/>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3" name="テキスト ボックス 462"/>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164343</xdr:rowOff>
    </xdr:from>
    <xdr:to>
      <xdr:col>45</xdr:col>
      <xdr:colOff>177800</xdr:colOff>
      <xdr:row>98</xdr:row>
      <xdr:rowOff>25478</xdr:rowOff>
    </xdr:to>
    <xdr:cxnSp macro="">
      <xdr:nvCxnSpPr>
        <xdr:cNvPr id="464" name="直線コネクタ 463"/>
        <xdr:cNvCxnSpPr/>
      </xdr:nvCxnSpPr>
      <xdr:spPr>
        <a:xfrm flipV="1">
          <a:off x="7861300" y="16794993"/>
          <a:ext cx="889000" cy="3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5" name="フローチャート: 判断 464"/>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6" name="テキスト ボックス 465"/>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148817</xdr:rowOff>
    </xdr:from>
    <xdr:to>
      <xdr:col>41</xdr:col>
      <xdr:colOff>50800</xdr:colOff>
      <xdr:row>98</xdr:row>
      <xdr:rowOff>25478</xdr:rowOff>
    </xdr:to>
    <xdr:cxnSp macro="">
      <xdr:nvCxnSpPr>
        <xdr:cNvPr id="467" name="直線コネクタ 466"/>
        <xdr:cNvCxnSpPr/>
      </xdr:nvCxnSpPr>
      <xdr:spPr>
        <a:xfrm>
          <a:off x="6972300" y="16779467"/>
          <a:ext cx="889000" cy="4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8" name="フローチャート: 判断 467"/>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9" name="テキスト ボックス 468"/>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70" name="フローチャート: 判断 469"/>
        <xdr:cNvSpPr/>
      </xdr:nvSpPr>
      <xdr:spPr>
        <a:xfrm>
          <a:off x="6921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170932</xdr:rowOff>
    </xdr:from>
    <xdr:ext cx="534377" cy="259045"/>
    <xdr:sp macro="" textlink="">
      <xdr:nvSpPr>
        <xdr:cNvPr id="471" name="テキスト ボックス 470"/>
        <xdr:cNvSpPr txBox="1"/>
      </xdr:nvSpPr>
      <xdr:spPr>
        <a:xfrm>
          <a:off x="6705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100619</xdr:rowOff>
    </xdr:from>
    <xdr:to>
      <xdr:col>55</xdr:col>
      <xdr:colOff>50800</xdr:colOff>
      <xdr:row>96</xdr:row>
      <xdr:rowOff>30769</xdr:rowOff>
    </xdr:to>
    <xdr:sp macro="" textlink="">
      <xdr:nvSpPr>
        <xdr:cNvPr id="477" name="楕円 476"/>
        <xdr:cNvSpPr/>
      </xdr:nvSpPr>
      <xdr:spPr>
        <a:xfrm>
          <a:off x="10426700" y="1638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123496</xdr:rowOff>
    </xdr:from>
    <xdr:ext cx="599010" cy="259045"/>
    <xdr:sp macro="" textlink="">
      <xdr:nvSpPr>
        <xdr:cNvPr id="478" name="普通建設事業費 （ うち更新整備　）該当値テキスト"/>
        <xdr:cNvSpPr txBox="1"/>
      </xdr:nvSpPr>
      <xdr:spPr>
        <a:xfrm>
          <a:off x="10528300" y="162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64897</xdr:rowOff>
    </xdr:from>
    <xdr:to>
      <xdr:col>50</xdr:col>
      <xdr:colOff>165100</xdr:colOff>
      <xdr:row>97</xdr:row>
      <xdr:rowOff>166497</xdr:rowOff>
    </xdr:to>
    <xdr:sp macro="" textlink="">
      <xdr:nvSpPr>
        <xdr:cNvPr id="479" name="楕円 478"/>
        <xdr:cNvSpPr/>
      </xdr:nvSpPr>
      <xdr:spPr>
        <a:xfrm>
          <a:off x="9588500" y="166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157624</xdr:rowOff>
    </xdr:from>
    <xdr:ext cx="534377" cy="259045"/>
    <xdr:sp macro="" textlink="">
      <xdr:nvSpPr>
        <xdr:cNvPr id="480" name="テキスト ボックス 479"/>
        <xdr:cNvSpPr txBox="1"/>
      </xdr:nvSpPr>
      <xdr:spPr>
        <a:xfrm>
          <a:off x="9372111" y="1678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113543</xdr:rowOff>
    </xdr:from>
    <xdr:to>
      <xdr:col>46</xdr:col>
      <xdr:colOff>38100</xdr:colOff>
      <xdr:row>98</xdr:row>
      <xdr:rowOff>43693</xdr:rowOff>
    </xdr:to>
    <xdr:sp macro="" textlink="">
      <xdr:nvSpPr>
        <xdr:cNvPr id="481" name="楕円 480"/>
        <xdr:cNvSpPr/>
      </xdr:nvSpPr>
      <xdr:spPr>
        <a:xfrm>
          <a:off x="8699500" y="167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34820</xdr:rowOff>
    </xdr:from>
    <xdr:ext cx="534377" cy="259045"/>
    <xdr:sp macro="" textlink="">
      <xdr:nvSpPr>
        <xdr:cNvPr id="482" name="テキスト ボックス 481"/>
        <xdr:cNvSpPr txBox="1"/>
      </xdr:nvSpPr>
      <xdr:spPr>
        <a:xfrm>
          <a:off x="8483111" y="1683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146128</xdr:rowOff>
    </xdr:from>
    <xdr:to>
      <xdr:col>41</xdr:col>
      <xdr:colOff>101600</xdr:colOff>
      <xdr:row>98</xdr:row>
      <xdr:rowOff>76278</xdr:rowOff>
    </xdr:to>
    <xdr:sp macro="" textlink="">
      <xdr:nvSpPr>
        <xdr:cNvPr id="483" name="楕円 482"/>
        <xdr:cNvSpPr/>
      </xdr:nvSpPr>
      <xdr:spPr>
        <a:xfrm>
          <a:off x="7810500" y="167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67405</xdr:rowOff>
    </xdr:from>
    <xdr:ext cx="534377" cy="259045"/>
    <xdr:sp macro="" textlink="">
      <xdr:nvSpPr>
        <xdr:cNvPr id="484" name="テキスト ボックス 483"/>
        <xdr:cNvSpPr txBox="1"/>
      </xdr:nvSpPr>
      <xdr:spPr>
        <a:xfrm>
          <a:off x="7594111" y="168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98017</xdr:rowOff>
    </xdr:from>
    <xdr:to>
      <xdr:col>36</xdr:col>
      <xdr:colOff>165100</xdr:colOff>
      <xdr:row>98</xdr:row>
      <xdr:rowOff>28167</xdr:rowOff>
    </xdr:to>
    <xdr:sp macro="" textlink="">
      <xdr:nvSpPr>
        <xdr:cNvPr id="485" name="楕円 484"/>
        <xdr:cNvSpPr/>
      </xdr:nvSpPr>
      <xdr:spPr>
        <a:xfrm>
          <a:off x="6921500" y="1672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19294</xdr:rowOff>
    </xdr:from>
    <xdr:ext cx="534377" cy="259045"/>
    <xdr:sp macro="" textlink="">
      <xdr:nvSpPr>
        <xdr:cNvPr id="486" name="テキスト ボックス 485"/>
        <xdr:cNvSpPr txBox="1"/>
      </xdr:nvSpPr>
      <xdr:spPr>
        <a:xfrm>
          <a:off x="6705111" y="1682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8" name="直線コネクタ 507"/>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11" name="災害復旧事業費最大値テキスト"/>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2" name="直線コネクタ 511"/>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98232</xdr:rowOff>
    </xdr:from>
    <xdr:to>
      <xdr:col>85</xdr:col>
      <xdr:colOff>127000</xdr:colOff>
      <xdr:row>37</xdr:row>
      <xdr:rowOff>113388</xdr:rowOff>
    </xdr:to>
    <xdr:cxnSp macro="">
      <xdr:nvCxnSpPr>
        <xdr:cNvPr id="513" name="直線コネクタ 512"/>
        <xdr:cNvCxnSpPr/>
      </xdr:nvCxnSpPr>
      <xdr:spPr>
        <a:xfrm>
          <a:off x="15481300" y="6441882"/>
          <a:ext cx="8382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4" name="災害復旧事業費平均値テキスト"/>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5" name="フローチャート: 判断 514"/>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98232</xdr:rowOff>
    </xdr:from>
    <xdr:to>
      <xdr:col>81</xdr:col>
      <xdr:colOff>50800</xdr:colOff>
      <xdr:row>38</xdr:row>
      <xdr:rowOff>119080</xdr:rowOff>
    </xdr:to>
    <xdr:cxnSp macro="">
      <xdr:nvCxnSpPr>
        <xdr:cNvPr id="516" name="直線コネクタ 515"/>
        <xdr:cNvCxnSpPr/>
      </xdr:nvCxnSpPr>
      <xdr:spPr>
        <a:xfrm flipV="1">
          <a:off x="14592300" y="6441882"/>
          <a:ext cx="889000" cy="19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7" name="フローチャート: 判断 516"/>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8" name="テキスト ボックス 517"/>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64857</xdr:rowOff>
    </xdr:from>
    <xdr:to>
      <xdr:col>76</xdr:col>
      <xdr:colOff>114300</xdr:colOff>
      <xdr:row>38</xdr:row>
      <xdr:rowOff>119080</xdr:rowOff>
    </xdr:to>
    <xdr:cxnSp macro="">
      <xdr:nvCxnSpPr>
        <xdr:cNvPr id="519" name="直線コネクタ 518"/>
        <xdr:cNvCxnSpPr/>
      </xdr:nvCxnSpPr>
      <xdr:spPr>
        <a:xfrm>
          <a:off x="13703300" y="6579957"/>
          <a:ext cx="889000" cy="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20" name="フローチャート: 判断 519"/>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21" name="テキスト ボックス 520"/>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64857</xdr:rowOff>
    </xdr:from>
    <xdr:to>
      <xdr:col>71</xdr:col>
      <xdr:colOff>177800</xdr:colOff>
      <xdr:row>38</xdr:row>
      <xdr:rowOff>92700</xdr:rowOff>
    </xdr:to>
    <xdr:cxnSp macro="">
      <xdr:nvCxnSpPr>
        <xdr:cNvPr id="522" name="直線コネクタ 521"/>
        <xdr:cNvCxnSpPr/>
      </xdr:nvCxnSpPr>
      <xdr:spPr>
        <a:xfrm flipV="1">
          <a:off x="12814300" y="6579957"/>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3" name="フローチャート: 判断 522"/>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4" name="テキスト ボックス 523"/>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121613</xdr:rowOff>
    </xdr:from>
    <xdr:to>
      <xdr:col>67</xdr:col>
      <xdr:colOff>101600</xdr:colOff>
      <xdr:row>38</xdr:row>
      <xdr:rowOff>51763</xdr:rowOff>
    </xdr:to>
    <xdr:sp macro="" textlink="">
      <xdr:nvSpPr>
        <xdr:cNvPr id="525" name="フローチャート: 判断 524"/>
        <xdr:cNvSpPr/>
      </xdr:nvSpPr>
      <xdr:spPr>
        <a:xfrm>
          <a:off x="12763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68290</xdr:rowOff>
    </xdr:from>
    <xdr:ext cx="469744" cy="259045"/>
    <xdr:sp macro="" textlink="">
      <xdr:nvSpPr>
        <xdr:cNvPr id="526" name="テキスト ボックス 525"/>
        <xdr:cNvSpPr txBox="1"/>
      </xdr:nvSpPr>
      <xdr:spPr>
        <a:xfrm>
          <a:off x="12579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62588</xdr:rowOff>
    </xdr:from>
    <xdr:to>
      <xdr:col>85</xdr:col>
      <xdr:colOff>177800</xdr:colOff>
      <xdr:row>37</xdr:row>
      <xdr:rowOff>164188</xdr:rowOff>
    </xdr:to>
    <xdr:sp macro="" textlink="">
      <xdr:nvSpPr>
        <xdr:cNvPr id="532" name="楕円 531"/>
        <xdr:cNvSpPr/>
      </xdr:nvSpPr>
      <xdr:spPr>
        <a:xfrm>
          <a:off x="16268700" y="6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85465</xdr:rowOff>
    </xdr:from>
    <xdr:ext cx="469744" cy="259045"/>
    <xdr:sp macro="" textlink="">
      <xdr:nvSpPr>
        <xdr:cNvPr id="533" name="災害復旧事業費該当値テキスト"/>
        <xdr:cNvSpPr txBox="1"/>
      </xdr:nvSpPr>
      <xdr:spPr>
        <a:xfrm>
          <a:off x="16370300" y="625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47432</xdr:rowOff>
    </xdr:from>
    <xdr:to>
      <xdr:col>81</xdr:col>
      <xdr:colOff>101600</xdr:colOff>
      <xdr:row>37</xdr:row>
      <xdr:rowOff>149032</xdr:rowOff>
    </xdr:to>
    <xdr:sp macro="" textlink="">
      <xdr:nvSpPr>
        <xdr:cNvPr id="534" name="楕円 533"/>
        <xdr:cNvSpPr/>
      </xdr:nvSpPr>
      <xdr:spPr>
        <a:xfrm>
          <a:off x="15430500" y="639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165559</xdr:rowOff>
    </xdr:from>
    <xdr:ext cx="469744" cy="259045"/>
    <xdr:sp macro="" textlink="">
      <xdr:nvSpPr>
        <xdr:cNvPr id="535" name="テキスト ボックス 534"/>
        <xdr:cNvSpPr txBox="1"/>
      </xdr:nvSpPr>
      <xdr:spPr>
        <a:xfrm>
          <a:off x="15246428" y="61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68280</xdr:rowOff>
    </xdr:from>
    <xdr:to>
      <xdr:col>76</xdr:col>
      <xdr:colOff>165100</xdr:colOff>
      <xdr:row>38</xdr:row>
      <xdr:rowOff>169880</xdr:rowOff>
    </xdr:to>
    <xdr:sp macro="" textlink="">
      <xdr:nvSpPr>
        <xdr:cNvPr id="536" name="楕円 535"/>
        <xdr:cNvSpPr/>
      </xdr:nvSpPr>
      <xdr:spPr>
        <a:xfrm>
          <a:off x="14541500" y="65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161007</xdr:rowOff>
    </xdr:from>
    <xdr:ext cx="378565" cy="259045"/>
    <xdr:sp macro="" textlink="">
      <xdr:nvSpPr>
        <xdr:cNvPr id="537" name="テキスト ボックス 536"/>
        <xdr:cNvSpPr txBox="1"/>
      </xdr:nvSpPr>
      <xdr:spPr>
        <a:xfrm>
          <a:off x="14403017" y="667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14057</xdr:rowOff>
    </xdr:from>
    <xdr:to>
      <xdr:col>72</xdr:col>
      <xdr:colOff>38100</xdr:colOff>
      <xdr:row>38</xdr:row>
      <xdr:rowOff>115657</xdr:rowOff>
    </xdr:to>
    <xdr:sp macro="" textlink="">
      <xdr:nvSpPr>
        <xdr:cNvPr id="538" name="楕円 537"/>
        <xdr:cNvSpPr/>
      </xdr:nvSpPr>
      <xdr:spPr>
        <a:xfrm>
          <a:off x="13652500" y="65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106784</xdr:rowOff>
    </xdr:from>
    <xdr:ext cx="469744" cy="259045"/>
    <xdr:sp macro="" textlink="">
      <xdr:nvSpPr>
        <xdr:cNvPr id="539" name="テキスト ボックス 538"/>
        <xdr:cNvSpPr txBox="1"/>
      </xdr:nvSpPr>
      <xdr:spPr>
        <a:xfrm>
          <a:off x="13468428" y="662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41900</xdr:rowOff>
    </xdr:from>
    <xdr:to>
      <xdr:col>67</xdr:col>
      <xdr:colOff>101600</xdr:colOff>
      <xdr:row>38</xdr:row>
      <xdr:rowOff>143500</xdr:rowOff>
    </xdr:to>
    <xdr:sp macro="" textlink="">
      <xdr:nvSpPr>
        <xdr:cNvPr id="540" name="楕円 539"/>
        <xdr:cNvSpPr/>
      </xdr:nvSpPr>
      <xdr:spPr>
        <a:xfrm>
          <a:off x="12763500" y="655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134627</xdr:rowOff>
    </xdr:from>
    <xdr:ext cx="469744" cy="259045"/>
    <xdr:sp macro="" textlink="">
      <xdr:nvSpPr>
        <xdr:cNvPr id="541" name="テキスト ボックス 540"/>
        <xdr:cNvSpPr txBox="1"/>
      </xdr:nvSpPr>
      <xdr:spPr>
        <a:xfrm>
          <a:off x="12579428" y="664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0" name="直線コネクタ 609"/>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1" name="公債費最小値テキスト"/>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2" name="直線コネクタ 611"/>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3" name="公債費最大値テキスト"/>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4" name="直線コネクタ 613"/>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74372</xdr:rowOff>
    </xdr:from>
    <xdr:to>
      <xdr:col>85</xdr:col>
      <xdr:colOff>127000</xdr:colOff>
      <xdr:row>75</xdr:row>
      <xdr:rowOff>83996</xdr:rowOff>
    </xdr:to>
    <xdr:cxnSp macro="">
      <xdr:nvCxnSpPr>
        <xdr:cNvPr id="615" name="直線コネクタ 614"/>
        <xdr:cNvCxnSpPr/>
      </xdr:nvCxnSpPr>
      <xdr:spPr>
        <a:xfrm flipV="1">
          <a:off x="15481300" y="12933122"/>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6" name="公債費平均値テキスト"/>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7" name="フローチャート: 判断 616"/>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83996</xdr:rowOff>
    </xdr:from>
    <xdr:to>
      <xdr:col>81</xdr:col>
      <xdr:colOff>50800</xdr:colOff>
      <xdr:row>75</xdr:row>
      <xdr:rowOff>86585</xdr:rowOff>
    </xdr:to>
    <xdr:cxnSp macro="">
      <xdr:nvCxnSpPr>
        <xdr:cNvPr id="618" name="直線コネクタ 617"/>
        <xdr:cNvCxnSpPr/>
      </xdr:nvCxnSpPr>
      <xdr:spPr>
        <a:xfrm flipV="1">
          <a:off x="14592300" y="12942746"/>
          <a:ext cx="889000" cy="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9" name="フローチャート: 判断 618"/>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20" name="テキスト ボックス 619"/>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86585</xdr:rowOff>
    </xdr:from>
    <xdr:to>
      <xdr:col>76</xdr:col>
      <xdr:colOff>114300</xdr:colOff>
      <xdr:row>75</xdr:row>
      <xdr:rowOff>113731</xdr:rowOff>
    </xdr:to>
    <xdr:cxnSp macro="">
      <xdr:nvCxnSpPr>
        <xdr:cNvPr id="621" name="直線コネクタ 620"/>
        <xdr:cNvCxnSpPr/>
      </xdr:nvCxnSpPr>
      <xdr:spPr>
        <a:xfrm flipV="1">
          <a:off x="13703300" y="12945335"/>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2" name="フローチャート: 判断 621"/>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3" name="テキスト ボックス 622"/>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113731</xdr:rowOff>
    </xdr:from>
    <xdr:to>
      <xdr:col>71</xdr:col>
      <xdr:colOff>177800</xdr:colOff>
      <xdr:row>75</xdr:row>
      <xdr:rowOff>130716</xdr:rowOff>
    </xdr:to>
    <xdr:cxnSp macro="">
      <xdr:nvCxnSpPr>
        <xdr:cNvPr id="624" name="直線コネクタ 623"/>
        <xdr:cNvCxnSpPr/>
      </xdr:nvCxnSpPr>
      <xdr:spPr>
        <a:xfrm flipV="1">
          <a:off x="12814300" y="12972481"/>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5" name="フローチャート: 判断 624"/>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6" name="テキスト ボックス 625"/>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19079</xdr:rowOff>
    </xdr:from>
    <xdr:to>
      <xdr:col>67</xdr:col>
      <xdr:colOff>101600</xdr:colOff>
      <xdr:row>76</xdr:row>
      <xdr:rowOff>120679</xdr:rowOff>
    </xdr:to>
    <xdr:sp macro="" textlink="">
      <xdr:nvSpPr>
        <xdr:cNvPr id="627" name="フローチャート: 判断 626"/>
        <xdr:cNvSpPr/>
      </xdr:nvSpPr>
      <xdr:spPr>
        <a:xfrm>
          <a:off x="12763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111806</xdr:rowOff>
    </xdr:from>
    <xdr:ext cx="534377" cy="259045"/>
    <xdr:sp macro="" textlink="">
      <xdr:nvSpPr>
        <xdr:cNvPr id="628" name="テキスト ボックス 627"/>
        <xdr:cNvSpPr txBox="1"/>
      </xdr:nvSpPr>
      <xdr:spPr>
        <a:xfrm>
          <a:off x="12547111" y="131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23572</xdr:rowOff>
    </xdr:from>
    <xdr:to>
      <xdr:col>85</xdr:col>
      <xdr:colOff>177800</xdr:colOff>
      <xdr:row>75</xdr:row>
      <xdr:rowOff>125172</xdr:rowOff>
    </xdr:to>
    <xdr:sp macro="" textlink="">
      <xdr:nvSpPr>
        <xdr:cNvPr id="634" name="楕円 633"/>
        <xdr:cNvSpPr/>
      </xdr:nvSpPr>
      <xdr:spPr>
        <a:xfrm>
          <a:off x="16268700" y="128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46449</xdr:rowOff>
    </xdr:from>
    <xdr:ext cx="534377" cy="259045"/>
    <xdr:sp macro="" textlink="">
      <xdr:nvSpPr>
        <xdr:cNvPr id="635" name="公債費該当値テキスト"/>
        <xdr:cNvSpPr txBox="1"/>
      </xdr:nvSpPr>
      <xdr:spPr>
        <a:xfrm>
          <a:off x="16370300" y="127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33196</xdr:rowOff>
    </xdr:from>
    <xdr:to>
      <xdr:col>81</xdr:col>
      <xdr:colOff>101600</xdr:colOff>
      <xdr:row>75</xdr:row>
      <xdr:rowOff>134796</xdr:rowOff>
    </xdr:to>
    <xdr:sp macro="" textlink="">
      <xdr:nvSpPr>
        <xdr:cNvPr id="636" name="楕円 635"/>
        <xdr:cNvSpPr/>
      </xdr:nvSpPr>
      <xdr:spPr>
        <a:xfrm>
          <a:off x="15430500" y="128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151323</xdr:rowOff>
    </xdr:from>
    <xdr:ext cx="534377" cy="259045"/>
    <xdr:sp macro="" textlink="">
      <xdr:nvSpPr>
        <xdr:cNvPr id="637" name="テキスト ボックス 636"/>
        <xdr:cNvSpPr txBox="1"/>
      </xdr:nvSpPr>
      <xdr:spPr>
        <a:xfrm>
          <a:off x="15214111" y="126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35785</xdr:rowOff>
    </xdr:from>
    <xdr:to>
      <xdr:col>76</xdr:col>
      <xdr:colOff>165100</xdr:colOff>
      <xdr:row>75</xdr:row>
      <xdr:rowOff>137385</xdr:rowOff>
    </xdr:to>
    <xdr:sp macro="" textlink="">
      <xdr:nvSpPr>
        <xdr:cNvPr id="638" name="楕円 637"/>
        <xdr:cNvSpPr/>
      </xdr:nvSpPr>
      <xdr:spPr>
        <a:xfrm>
          <a:off x="14541500" y="1289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153912</xdr:rowOff>
    </xdr:from>
    <xdr:ext cx="534377" cy="259045"/>
    <xdr:sp macro="" textlink="">
      <xdr:nvSpPr>
        <xdr:cNvPr id="639" name="テキスト ボックス 638"/>
        <xdr:cNvSpPr txBox="1"/>
      </xdr:nvSpPr>
      <xdr:spPr>
        <a:xfrm>
          <a:off x="14325111" y="1266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62931</xdr:rowOff>
    </xdr:from>
    <xdr:to>
      <xdr:col>72</xdr:col>
      <xdr:colOff>38100</xdr:colOff>
      <xdr:row>75</xdr:row>
      <xdr:rowOff>164531</xdr:rowOff>
    </xdr:to>
    <xdr:sp macro="" textlink="">
      <xdr:nvSpPr>
        <xdr:cNvPr id="640" name="楕円 639"/>
        <xdr:cNvSpPr/>
      </xdr:nvSpPr>
      <xdr:spPr>
        <a:xfrm>
          <a:off x="13652500" y="1292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9608</xdr:rowOff>
    </xdr:from>
    <xdr:ext cx="534377" cy="259045"/>
    <xdr:sp macro="" textlink="">
      <xdr:nvSpPr>
        <xdr:cNvPr id="641" name="テキスト ボックス 640"/>
        <xdr:cNvSpPr txBox="1"/>
      </xdr:nvSpPr>
      <xdr:spPr>
        <a:xfrm>
          <a:off x="13436111" y="1269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79916</xdr:rowOff>
    </xdr:from>
    <xdr:to>
      <xdr:col>67</xdr:col>
      <xdr:colOff>101600</xdr:colOff>
      <xdr:row>76</xdr:row>
      <xdr:rowOff>10066</xdr:rowOff>
    </xdr:to>
    <xdr:sp macro="" textlink="">
      <xdr:nvSpPr>
        <xdr:cNvPr id="642" name="楕円 641"/>
        <xdr:cNvSpPr/>
      </xdr:nvSpPr>
      <xdr:spPr>
        <a:xfrm>
          <a:off x="12763500" y="129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26593</xdr:rowOff>
    </xdr:from>
    <xdr:ext cx="534377" cy="259045"/>
    <xdr:sp macro="" textlink="">
      <xdr:nvSpPr>
        <xdr:cNvPr id="643" name="テキスト ボックス 642"/>
        <xdr:cNvSpPr txBox="1"/>
      </xdr:nvSpPr>
      <xdr:spPr>
        <a:xfrm>
          <a:off x="12547111" y="1271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7" name="直線コネクタ 666"/>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8" name="積立金最小値テキスト"/>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9" name="直線コネクタ 668"/>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0" name="積立金最大値テキスト"/>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1" name="直線コネクタ 670"/>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85922</xdr:rowOff>
    </xdr:from>
    <xdr:to>
      <xdr:col>85</xdr:col>
      <xdr:colOff>127000</xdr:colOff>
      <xdr:row>99</xdr:row>
      <xdr:rowOff>39551</xdr:rowOff>
    </xdr:to>
    <xdr:cxnSp macro="">
      <xdr:nvCxnSpPr>
        <xdr:cNvPr id="672" name="直線コネクタ 671"/>
        <xdr:cNvCxnSpPr/>
      </xdr:nvCxnSpPr>
      <xdr:spPr>
        <a:xfrm>
          <a:off x="15481300" y="16888022"/>
          <a:ext cx="838200" cy="12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3" name="積立金平均値テキスト"/>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4" name="フローチャート: 判断 673"/>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69825</xdr:rowOff>
    </xdr:from>
    <xdr:to>
      <xdr:col>81</xdr:col>
      <xdr:colOff>50800</xdr:colOff>
      <xdr:row>98</xdr:row>
      <xdr:rowOff>85922</xdr:rowOff>
    </xdr:to>
    <xdr:cxnSp macro="">
      <xdr:nvCxnSpPr>
        <xdr:cNvPr id="675" name="直線コネクタ 674"/>
        <xdr:cNvCxnSpPr/>
      </xdr:nvCxnSpPr>
      <xdr:spPr>
        <a:xfrm>
          <a:off x="14592300" y="16871925"/>
          <a:ext cx="88900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6" name="フローチャート: 判断 675"/>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7" name="テキスト ボックス 676"/>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69825</xdr:rowOff>
    </xdr:from>
    <xdr:to>
      <xdr:col>76</xdr:col>
      <xdr:colOff>114300</xdr:colOff>
      <xdr:row>98</xdr:row>
      <xdr:rowOff>142123</xdr:rowOff>
    </xdr:to>
    <xdr:cxnSp macro="">
      <xdr:nvCxnSpPr>
        <xdr:cNvPr id="678" name="直線コネクタ 677"/>
        <xdr:cNvCxnSpPr/>
      </xdr:nvCxnSpPr>
      <xdr:spPr>
        <a:xfrm flipV="1">
          <a:off x="13703300" y="16871925"/>
          <a:ext cx="889000" cy="7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9" name="フローチャート: 判断 678"/>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80" name="テキスト ボックス 679"/>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142123</xdr:rowOff>
    </xdr:from>
    <xdr:to>
      <xdr:col>71</xdr:col>
      <xdr:colOff>177800</xdr:colOff>
      <xdr:row>99</xdr:row>
      <xdr:rowOff>1015</xdr:rowOff>
    </xdr:to>
    <xdr:cxnSp macro="">
      <xdr:nvCxnSpPr>
        <xdr:cNvPr id="681" name="直線コネクタ 680"/>
        <xdr:cNvCxnSpPr/>
      </xdr:nvCxnSpPr>
      <xdr:spPr>
        <a:xfrm flipV="1">
          <a:off x="12814300" y="16944223"/>
          <a:ext cx="889000" cy="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2" name="フローチャート: 判断 681"/>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3" name="テキスト ボックス 682"/>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72890</xdr:rowOff>
    </xdr:from>
    <xdr:to>
      <xdr:col>67</xdr:col>
      <xdr:colOff>101600</xdr:colOff>
      <xdr:row>99</xdr:row>
      <xdr:rowOff>3040</xdr:rowOff>
    </xdr:to>
    <xdr:sp macro="" textlink="">
      <xdr:nvSpPr>
        <xdr:cNvPr id="684" name="フローチャート: 判断 683"/>
        <xdr:cNvSpPr/>
      </xdr:nvSpPr>
      <xdr:spPr>
        <a:xfrm>
          <a:off x="12763500" y="1687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19567</xdr:rowOff>
    </xdr:from>
    <xdr:ext cx="534377" cy="259045"/>
    <xdr:sp macro="" textlink="">
      <xdr:nvSpPr>
        <xdr:cNvPr id="685" name="テキスト ボックス 684"/>
        <xdr:cNvSpPr txBox="1"/>
      </xdr:nvSpPr>
      <xdr:spPr>
        <a:xfrm>
          <a:off x="12547111" y="166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160201</xdr:rowOff>
    </xdr:from>
    <xdr:to>
      <xdr:col>85</xdr:col>
      <xdr:colOff>177800</xdr:colOff>
      <xdr:row>99</xdr:row>
      <xdr:rowOff>90351</xdr:rowOff>
    </xdr:to>
    <xdr:sp macro="" textlink="">
      <xdr:nvSpPr>
        <xdr:cNvPr id="691" name="楕円 690"/>
        <xdr:cNvSpPr/>
      </xdr:nvSpPr>
      <xdr:spPr>
        <a:xfrm>
          <a:off x="16268700" y="169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75128</xdr:rowOff>
    </xdr:from>
    <xdr:ext cx="469744" cy="259045"/>
    <xdr:sp macro="" textlink="">
      <xdr:nvSpPr>
        <xdr:cNvPr id="692" name="積立金該当値テキスト"/>
        <xdr:cNvSpPr txBox="1"/>
      </xdr:nvSpPr>
      <xdr:spPr>
        <a:xfrm>
          <a:off x="163703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35122</xdr:rowOff>
    </xdr:from>
    <xdr:to>
      <xdr:col>81</xdr:col>
      <xdr:colOff>101600</xdr:colOff>
      <xdr:row>98</xdr:row>
      <xdr:rowOff>136722</xdr:rowOff>
    </xdr:to>
    <xdr:sp macro="" textlink="">
      <xdr:nvSpPr>
        <xdr:cNvPr id="693" name="楕円 692"/>
        <xdr:cNvSpPr/>
      </xdr:nvSpPr>
      <xdr:spPr>
        <a:xfrm>
          <a:off x="15430500" y="1683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127849</xdr:rowOff>
    </xdr:from>
    <xdr:ext cx="534377" cy="259045"/>
    <xdr:sp macro="" textlink="">
      <xdr:nvSpPr>
        <xdr:cNvPr id="694" name="テキスト ボックス 693"/>
        <xdr:cNvSpPr txBox="1"/>
      </xdr:nvSpPr>
      <xdr:spPr>
        <a:xfrm>
          <a:off x="15214111" y="1692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19025</xdr:rowOff>
    </xdr:from>
    <xdr:to>
      <xdr:col>76</xdr:col>
      <xdr:colOff>165100</xdr:colOff>
      <xdr:row>98</xdr:row>
      <xdr:rowOff>120625</xdr:rowOff>
    </xdr:to>
    <xdr:sp macro="" textlink="">
      <xdr:nvSpPr>
        <xdr:cNvPr id="695" name="楕円 694"/>
        <xdr:cNvSpPr/>
      </xdr:nvSpPr>
      <xdr:spPr>
        <a:xfrm>
          <a:off x="14541500" y="168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111752</xdr:rowOff>
    </xdr:from>
    <xdr:ext cx="534377" cy="259045"/>
    <xdr:sp macro="" textlink="">
      <xdr:nvSpPr>
        <xdr:cNvPr id="696" name="テキスト ボックス 695"/>
        <xdr:cNvSpPr txBox="1"/>
      </xdr:nvSpPr>
      <xdr:spPr>
        <a:xfrm>
          <a:off x="14325111" y="169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91323</xdr:rowOff>
    </xdr:from>
    <xdr:to>
      <xdr:col>72</xdr:col>
      <xdr:colOff>38100</xdr:colOff>
      <xdr:row>99</xdr:row>
      <xdr:rowOff>21473</xdr:rowOff>
    </xdr:to>
    <xdr:sp macro="" textlink="">
      <xdr:nvSpPr>
        <xdr:cNvPr id="697" name="楕円 696"/>
        <xdr:cNvSpPr/>
      </xdr:nvSpPr>
      <xdr:spPr>
        <a:xfrm>
          <a:off x="13652500" y="1689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12600</xdr:rowOff>
    </xdr:from>
    <xdr:ext cx="534377" cy="259045"/>
    <xdr:sp macro="" textlink="">
      <xdr:nvSpPr>
        <xdr:cNvPr id="698" name="テキスト ボックス 697"/>
        <xdr:cNvSpPr txBox="1"/>
      </xdr:nvSpPr>
      <xdr:spPr>
        <a:xfrm>
          <a:off x="13436111" y="1698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121665</xdr:rowOff>
    </xdr:from>
    <xdr:to>
      <xdr:col>67</xdr:col>
      <xdr:colOff>101600</xdr:colOff>
      <xdr:row>99</xdr:row>
      <xdr:rowOff>51815</xdr:rowOff>
    </xdr:to>
    <xdr:sp macro="" textlink="">
      <xdr:nvSpPr>
        <xdr:cNvPr id="699" name="楕円 698"/>
        <xdr:cNvSpPr/>
      </xdr:nvSpPr>
      <xdr:spPr>
        <a:xfrm>
          <a:off x="12763500" y="169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42942</xdr:rowOff>
    </xdr:from>
    <xdr:ext cx="534377" cy="259045"/>
    <xdr:sp macro="" textlink="">
      <xdr:nvSpPr>
        <xdr:cNvPr id="700" name="テキスト ボックス 699"/>
        <xdr:cNvSpPr txBox="1"/>
      </xdr:nvSpPr>
      <xdr:spPr>
        <a:xfrm>
          <a:off x="12547111" y="1701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4" name="テキスト ボックス 71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2" name="直線コネクタ 721"/>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5" name="投資及び出資金最大値テキスト"/>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6" name="直線コネクタ 725"/>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8" name="投資及び出資金平均値テキスト"/>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9" name="フローチャート: 判断 728"/>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95352</xdr:rowOff>
    </xdr:from>
    <xdr:to>
      <xdr:col>111</xdr:col>
      <xdr:colOff>177800</xdr:colOff>
      <xdr:row>38</xdr:row>
      <xdr:rowOff>139700</xdr:rowOff>
    </xdr:to>
    <xdr:cxnSp macro="">
      <xdr:nvCxnSpPr>
        <xdr:cNvPr id="730" name="直線コネクタ 729"/>
        <xdr:cNvCxnSpPr/>
      </xdr:nvCxnSpPr>
      <xdr:spPr>
        <a:xfrm>
          <a:off x="20434300" y="6610452"/>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1" name="フローチャート: 判断 730"/>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2" name="テキスト ボックス 731"/>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95352</xdr:rowOff>
    </xdr:from>
    <xdr:to>
      <xdr:col>107</xdr:col>
      <xdr:colOff>50800</xdr:colOff>
      <xdr:row>38</xdr:row>
      <xdr:rowOff>96997</xdr:rowOff>
    </xdr:to>
    <xdr:cxnSp macro="">
      <xdr:nvCxnSpPr>
        <xdr:cNvPr id="733" name="直線コネクタ 732"/>
        <xdr:cNvCxnSpPr/>
      </xdr:nvCxnSpPr>
      <xdr:spPr>
        <a:xfrm flipV="1">
          <a:off x="19545300" y="6610452"/>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4" name="フローチャート: 判断 733"/>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5" name="テキスト ボックス 734"/>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96997</xdr:rowOff>
    </xdr:from>
    <xdr:to>
      <xdr:col>102</xdr:col>
      <xdr:colOff>114300</xdr:colOff>
      <xdr:row>38</xdr:row>
      <xdr:rowOff>98552</xdr:rowOff>
    </xdr:to>
    <xdr:cxnSp macro="">
      <xdr:nvCxnSpPr>
        <xdr:cNvPr id="736" name="直線コネクタ 735"/>
        <xdr:cNvCxnSpPr/>
      </xdr:nvCxnSpPr>
      <xdr:spPr>
        <a:xfrm flipV="1">
          <a:off x="18656300" y="661209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7" name="フローチャート: 判断 736"/>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8" name="テキスト ボックス 737"/>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39" name="フローチャート: 判断 738"/>
        <xdr:cNvSpPr/>
      </xdr:nvSpPr>
      <xdr:spPr>
        <a:xfrm>
          <a:off x="18605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40" name="テキスト ボックス 739"/>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44552</xdr:rowOff>
    </xdr:from>
    <xdr:to>
      <xdr:col>107</xdr:col>
      <xdr:colOff>101600</xdr:colOff>
      <xdr:row>38</xdr:row>
      <xdr:rowOff>146152</xdr:rowOff>
    </xdr:to>
    <xdr:sp macro="" textlink="">
      <xdr:nvSpPr>
        <xdr:cNvPr id="750" name="楕円 749"/>
        <xdr:cNvSpPr/>
      </xdr:nvSpPr>
      <xdr:spPr>
        <a:xfrm>
          <a:off x="20383500" y="65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137279</xdr:rowOff>
    </xdr:from>
    <xdr:ext cx="378565" cy="259045"/>
    <xdr:sp macro="" textlink="">
      <xdr:nvSpPr>
        <xdr:cNvPr id="751" name="テキスト ボックス 750"/>
        <xdr:cNvSpPr txBox="1"/>
      </xdr:nvSpPr>
      <xdr:spPr>
        <a:xfrm>
          <a:off x="20245017" y="6652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46197</xdr:rowOff>
    </xdr:from>
    <xdr:to>
      <xdr:col>102</xdr:col>
      <xdr:colOff>165100</xdr:colOff>
      <xdr:row>38</xdr:row>
      <xdr:rowOff>147797</xdr:rowOff>
    </xdr:to>
    <xdr:sp macro="" textlink="">
      <xdr:nvSpPr>
        <xdr:cNvPr id="752" name="楕円 751"/>
        <xdr:cNvSpPr/>
      </xdr:nvSpPr>
      <xdr:spPr>
        <a:xfrm>
          <a:off x="19494500" y="65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138924</xdr:rowOff>
    </xdr:from>
    <xdr:ext cx="378565" cy="259045"/>
    <xdr:sp macro="" textlink="">
      <xdr:nvSpPr>
        <xdr:cNvPr id="753" name="テキスト ボックス 752"/>
        <xdr:cNvSpPr txBox="1"/>
      </xdr:nvSpPr>
      <xdr:spPr>
        <a:xfrm>
          <a:off x="19356017" y="665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4" name="楕円 753"/>
        <xdr:cNvSpPr/>
      </xdr:nvSpPr>
      <xdr:spPr>
        <a:xfrm>
          <a:off x="18605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140479</xdr:rowOff>
    </xdr:from>
    <xdr:ext cx="378565" cy="259045"/>
    <xdr:sp macro="" textlink="">
      <xdr:nvSpPr>
        <xdr:cNvPr id="755" name="テキスト ボックス 754"/>
        <xdr:cNvSpPr txBox="1"/>
      </xdr:nvSpPr>
      <xdr:spPr>
        <a:xfrm>
          <a:off x="18467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9" name="直線コネクタ 778"/>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2" name="貸付金最大値テキスト"/>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3" name="直線コネクタ 782"/>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19304</xdr:rowOff>
    </xdr:from>
    <xdr:to>
      <xdr:col>116</xdr:col>
      <xdr:colOff>63500</xdr:colOff>
      <xdr:row>57</xdr:row>
      <xdr:rowOff>27953</xdr:rowOff>
    </xdr:to>
    <xdr:cxnSp macro="">
      <xdr:nvCxnSpPr>
        <xdr:cNvPr id="784" name="直線コネクタ 783"/>
        <xdr:cNvCxnSpPr/>
      </xdr:nvCxnSpPr>
      <xdr:spPr>
        <a:xfrm flipV="1">
          <a:off x="21323300" y="9791954"/>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5" name="貸付金平均値テキスト"/>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6" name="フローチャート: 判断 785"/>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27953</xdr:rowOff>
    </xdr:from>
    <xdr:to>
      <xdr:col>111</xdr:col>
      <xdr:colOff>177800</xdr:colOff>
      <xdr:row>57</xdr:row>
      <xdr:rowOff>34430</xdr:rowOff>
    </xdr:to>
    <xdr:cxnSp macro="">
      <xdr:nvCxnSpPr>
        <xdr:cNvPr id="787" name="直線コネクタ 786"/>
        <xdr:cNvCxnSpPr/>
      </xdr:nvCxnSpPr>
      <xdr:spPr>
        <a:xfrm flipV="1">
          <a:off x="20434300" y="980060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8" name="フローチャート: 判断 787"/>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9" name="テキスト ボックス 788"/>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34430</xdr:rowOff>
    </xdr:from>
    <xdr:to>
      <xdr:col>107</xdr:col>
      <xdr:colOff>50800</xdr:colOff>
      <xdr:row>57</xdr:row>
      <xdr:rowOff>41593</xdr:rowOff>
    </xdr:to>
    <xdr:cxnSp macro="">
      <xdr:nvCxnSpPr>
        <xdr:cNvPr id="790" name="直線コネクタ 789"/>
        <xdr:cNvCxnSpPr/>
      </xdr:nvCxnSpPr>
      <xdr:spPr>
        <a:xfrm flipV="1">
          <a:off x="19545300" y="9807080"/>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1" name="フローチャート: 判断 790"/>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2" name="テキスト ボックス 791"/>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37782</xdr:rowOff>
    </xdr:from>
    <xdr:to>
      <xdr:col>102</xdr:col>
      <xdr:colOff>114300</xdr:colOff>
      <xdr:row>57</xdr:row>
      <xdr:rowOff>41593</xdr:rowOff>
    </xdr:to>
    <xdr:cxnSp macro="">
      <xdr:nvCxnSpPr>
        <xdr:cNvPr id="793" name="直線コネクタ 792"/>
        <xdr:cNvCxnSpPr/>
      </xdr:nvCxnSpPr>
      <xdr:spPr>
        <a:xfrm>
          <a:off x="18656300" y="981043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4" name="フローチャート: 判断 793"/>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5" name="テキスト ボックス 794"/>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99187</xdr:rowOff>
    </xdr:from>
    <xdr:to>
      <xdr:col>98</xdr:col>
      <xdr:colOff>38100</xdr:colOff>
      <xdr:row>59</xdr:row>
      <xdr:rowOff>29337</xdr:rowOff>
    </xdr:to>
    <xdr:sp macro="" textlink="">
      <xdr:nvSpPr>
        <xdr:cNvPr id="796" name="フローチャート: 判断 795"/>
        <xdr:cNvSpPr/>
      </xdr:nvSpPr>
      <xdr:spPr>
        <a:xfrm>
          <a:off x="18605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20464</xdr:rowOff>
    </xdr:from>
    <xdr:ext cx="469744" cy="259045"/>
    <xdr:sp macro="" textlink="">
      <xdr:nvSpPr>
        <xdr:cNvPr id="797" name="テキスト ボックス 796"/>
        <xdr:cNvSpPr txBox="1"/>
      </xdr:nvSpPr>
      <xdr:spPr>
        <a:xfrm>
          <a:off x="18421428" y="101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139954</xdr:rowOff>
    </xdr:from>
    <xdr:to>
      <xdr:col>116</xdr:col>
      <xdr:colOff>114300</xdr:colOff>
      <xdr:row>57</xdr:row>
      <xdr:rowOff>70104</xdr:rowOff>
    </xdr:to>
    <xdr:sp macro="" textlink="">
      <xdr:nvSpPr>
        <xdr:cNvPr id="803" name="楕円 802"/>
        <xdr:cNvSpPr/>
      </xdr:nvSpPr>
      <xdr:spPr>
        <a:xfrm>
          <a:off x="22110700" y="97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162831</xdr:rowOff>
    </xdr:from>
    <xdr:ext cx="469744" cy="259045"/>
    <xdr:sp macro="" textlink="">
      <xdr:nvSpPr>
        <xdr:cNvPr id="804" name="貸付金該当値テキスト"/>
        <xdr:cNvSpPr txBox="1"/>
      </xdr:nvSpPr>
      <xdr:spPr>
        <a:xfrm>
          <a:off x="22212300" y="959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148603</xdr:rowOff>
    </xdr:from>
    <xdr:to>
      <xdr:col>112</xdr:col>
      <xdr:colOff>38100</xdr:colOff>
      <xdr:row>57</xdr:row>
      <xdr:rowOff>78753</xdr:rowOff>
    </xdr:to>
    <xdr:sp macro="" textlink="">
      <xdr:nvSpPr>
        <xdr:cNvPr id="805" name="楕円 804"/>
        <xdr:cNvSpPr/>
      </xdr:nvSpPr>
      <xdr:spPr>
        <a:xfrm>
          <a:off x="21272500" y="97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95280</xdr:rowOff>
    </xdr:from>
    <xdr:ext cx="469744" cy="259045"/>
    <xdr:sp macro="" textlink="">
      <xdr:nvSpPr>
        <xdr:cNvPr id="806" name="テキスト ボックス 805"/>
        <xdr:cNvSpPr txBox="1"/>
      </xdr:nvSpPr>
      <xdr:spPr>
        <a:xfrm>
          <a:off x="21088428" y="952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155080</xdr:rowOff>
    </xdr:from>
    <xdr:to>
      <xdr:col>107</xdr:col>
      <xdr:colOff>101600</xdr:colOff>
      <xdr:row>57</xdr:row>
      <xdr:rowOff>85230</xdr:rowOff>
    </xdr:to>
    <xdr:sp macro="" textlink="">
      <xdr:nvSpPr>
        <xdr:cNvPr id="807" name="楕円 806"/>
        <xdr:cNvSpPr/>
      </xdr:nvSpPr>
      <xdr:spPr>
        <a:xfrm>
          <a:off x="20383500" y="97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101757</xdr:rowOff>
    </xdr:from>
    <xdr:ext cx="469744" cy="259045"/>
    <xdr:sp macro="" textlink="">
      <xdr:nvSpPr>
        <xdr:cNvPr id="808" name="テキスト ボックス 807"/>
        <xdr:cNvSpPr txBox="1"/>
      </xdr:nvSpPr>
      <xdr:spPr>
        <a:xfrm>
          <a:off x="20199428" y="953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162243</xdr:rowOff>
    </xdr:from>
    <xdr:to>
      <xdr:col>102</xdr:col>
      <xdr:colOff>165100</xdr:colOff>
      <xdr:row>57</xdr:row>
      <xdr:rowOff>92393</xdr:rowOff>
    </xdr:to>
    <xdr:sp macro="" textlink="">
      <xdr:nvSpPr>
        <xdr:cNvPr id="809" name="楕円 808"/>
        <xdr:cNvSpPr/>
      </xdr:nvSpPr>
      <xdr:spPr>
        <a:xfrm>
          <a:off x="19494500" y="97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108920</xdr:rowOff>
    </xdr:from>
    <xdr:ext cx="469744" cy="259045"/>
    <xdr:sp macro="" textlink="">
      <xdr:nvSpPr>
        <xdr:cNvPr id="810" name="テキスト ボックス 809"/>
        <xdr:cNvSpPr txBox="1"/>
      </xdr:nvSpPr>
      <xdr:spPr>
        <a:xfrm>
          <a:off x="19310428" y="953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158432</xdr:rowOff>
    </xdr:from>
    <xdr:to>
      <xdr:col>98</xdr:col>
      <xdr:colOff>38100</xdr:colOff>
      <xdr:row>57</xdr:row>
      <xdr:rowOff>88582</xdr:rowOff>
    </xdr:to>
    <xdr:sp macro="" textlink="">
      <xdr:nvSpPr>
        <xdr:cNvPr id="811" name="楕円 810"/>
        <xdr:cNvSpPr/>
      </xdr:nvSpPr>
      <xdr:spPr>
        <a:xfrm>
          <a:off x="18605500" y="97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105109</xdr:rowOff>
    </xdr:from>
    <xdr:ext cx="469744" cy="259045"/>
    <xdr:sp macro="" textlink="">
      <xdr:nvSpPr>
        <xdr:cNvPr id="812" name="テキスト ボックス 811"/>
        <xdr:cNvSpPr txBox="1"/>
      </xdr:nvSpPr>
      <xdr:spPr>
        <a:xfrm>
          <a:off x="18421428" y="953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8" name="直線コネクタ 837"/>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9" name="繰出金最小値テキスト"/>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0" name="直線コネクタ 839"/>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1" name="繰出金最大値テキスト"/>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2" name="直線コネクタ 841"/>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29003</xdr:rowOff>
    </xdr:from>
    <xdr:to>
      <xdr:col>116</xdr:col>
      <xdr:colOff>63500</xdr:colOff>
      <xdr:row>77</xdr:row>
      <xdr:rowOff>60899</xdr:rowOff>
    </xdr:to>
    <xdr:cxnSp macro="">
      <xdr:nvCxnSpPr>
        <xdr:cNvPr id="843" name="直線コネクタ 842"/>
        <xdr:cNvCxnSpPr/>
      </xdr:nvCxnSpPr>
      <xdr:spPr>
        <a:xfrm flipV="1">
          <a:off x="21323300" y="13230653"/>
          <a:ext cx="838200" cy="3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4" name="繰出金平均値テキスト"/>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5" name="フローチャート: 判断 844"/>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60899</xdr:rowOff>
    </xdr:from>
    <xdr:to>
      <xdr:col>111</xdr:col>
      <xdr:colOff>177800</xdr:colOff>
      <xdr:row>77</xdr:row>
      <xdr:rowOff>75921</xdr:rowOff>
    </xdr:to>
    <xdr:cxnSp macro="">
      <xdr:nvCxnSpPr>
        <xdr:cNvPr id="846" name="直線コネクタ 845"/>
        <xdr:cNvCxnSpPr/>
      </xdr:nvCxnSpPr>
      <xdr:spPr>
        <a:xfrm flipV="1">
          <a:off x="20434300" y="13262549"/>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7" name="フローチャート: 判断 846"/>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8" name="テキスト ボックス 847"/>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95297</xdr:rowOff>
    </xdr:from>
    <xdr:to>
      <xdr:col>107</xdr:col>
      <xdr:colOff>50800</xdr:colOff>
      <xdr:row>77</xdr:row>
      <xdr:rowOff>75921</xdr:rowOff>
    </xdr:to>
    <xdr:cxnSp macro="">
      <xdr:nvCxnSpPr>
        <xdr:cNvPr id="849" name="直線コネクタ 848"/>
        <xdr:cNvCxnSpPr/>
      </xdr:nvCxnSpPr>
      <xdr:spPr>
        <a:xfrm>
          <a:off x="19545300" y="12954047"/>
          <a:ext cx="889000" cy="3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0" name="フローチャート: 判断 849"/>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51" name="テキスト ボックス 850"/>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95297</xdr:rowOff>
    </xdr:from>
    <xdr:to>
      <xdr:col>102</xdr:col>
      <xdr:colOff>114300</xdr:colOff>
      <xdr:row>75</xdr:row>
      <xdr:rowOff>117732</xdr:rowOff>
    </xdr:to>
    <xdr:cxnSp macro="">
      <xdr:nvCxnSpPr>
        <xdr:cNvPr id="852" name="直線コネクタ 851"/>
        <xdr:cNvCxnSpPr/>
      </xdr:nvCxnSpPr>
      <xdr:spPr>
        <a:xfrm flipV="1">
          <a:off x="18656300" y="12954047"/>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3" name="フローチャート: 判断 852"/>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4" name="テキスト ボックス 853"/>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69306</xdr:rowOff>
    </xdr:from>
    <xdr:to>
      <xdr:col>98</xdr:col>
      <xdr:colOff>38100</xdr:colOff>
      <xdr:row>75</xdr:row>
      <xdr:rowOff>170906</xdr:rowOff>
    </xdr:to>
    <xdr:sp macro="" textlink="">
      <xdr:nvSpPr>
        <xdr:cNvPr id="855" name="フローチャート: 判断 854"/>
        <xdr:cNvSpPr/>
      </xdr:nvSpPr>
      <xdr:spPr>
        <a:xfrm>
          <a:off x="18605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162033</xdr:rowOff>
    </xdr:from>
    <xdr:ext cx="534377" cy="259045"/>
    <xdr:sp macro="" textlink="">
      <xdr:nvSpPr>
        <xdr:cNvPr id="856" name="テキスト ボックス 855"/>
        <xdr:cNvSpPr txBox="1"/>
      </xdr:nvSpPr>
      <xdr:spPr>
        <a:xfrm>
          <a:off x="18389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149653</xdr:rowOff>
    </xdr:from>
    <xdr:to>
      <xdr:col>116</xdr:col>
      <xdr:colOff>114300</xdr:colOff>
      <xdr:row>77</xdr:row>
      <xdr:rowOff>79803</xdr:rowOff>
    </xdr:to>
    <xdr:sp macro="" textlink="">
      <xdr:nvSpPr>
        <xdr:cNvPr id="862" name="楕円 861"/>
        <xdr:cNvSpPr/>
      </xdr:nvSpPr>
      <xdr:spPr>
        <a:xfrm>
          <a:off x="22110700" y="1317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128080</xdr:rowOff>
    </xdr:from>
    <xdr:ext cx="534377" cy="259045"/>
    <xdr:sp macro="" textlink="">
      <xdr:nvSpPr>
        <xdr:cNvPr id="863" name="繰出金該当値テキスト"/>
        <xdr:cNvSpPr txBox="1"/>
      </xdr:nvSpPr>
      <xdr:spPr>
        <a:xfrm>
          <a:off x="22212300" y="1315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10099</xdr:rowOff>
    </xdr:from>
    <xdr:to>
      <xdr:col>112</xdr:col>
      <xdr:colOff>38100</xdr:colOff>
      <xdr:row>77</xdr:row>
      <xdr:rowOff>111699</xdr:rowOff>
    </xdr:to>
    <xdr:sp macro="" textlink="">
      <xdr:nvSpPr>
        <xdr:cNvPr id="864" name="楕円 863"/>
        <xdr:cNvSpPr/>
      </xdr:nvSpPr>
      <xdr:spPr>
        <a:xfrm>
          <a:off x="21272500" y="132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102826</xdr:rowOff>
    </xdr:from>
    <xdr:ext cx="534377" cy="259045"/>
    <xdr:sp macro="" textlink="">
      <xdr:nvSpPr>
        <xdr:cNvPr id="865" name="テキスト ボックス 864"/>
        <xdr:cNvSpPr txBox="1"/>
      </xdr:nvSpPr>
      <xdr:spPr>
        <a:xfrm>
          <a:off x="21056111" y="133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25121</xdr:rowOff>
    </xdr:from>
    <xdr:to>
      <xdr:col>107</xdr:col>
      <xdr:colOff>101600</xdr:colOff>
      <xdr:row>77</xdr:row>
      <xdr:rowOff>126721</xdr:rowOff>
    </xdr:to>
    <xdr:sp macro="" textlink="">
      <xdr:nvSpPr>
        <xdr:cNvPr id="866" name="楕円 865"/>
        <xdr:cNvSpPr/>
      </xdr:nvSpPr>
      <xdr:spPr>
        <a:xfrm>
          <a:off x="20383500" y="132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117848</xdr:rowOff>
    </xdr:from>
    <xdr:ext cx="534377" cy="259045"/>
    <xdr:sp macro="" textlink="">
      <xdr:nvSpPr>
        <xdr:cNvPr id="867" name="テキスト ボックス 866"/>
        <xdr:cNvSpPr txBox="1"/>
      </xdr:nvSpPr>
      <xdr:spPr>
        <a:xfrm>
          <a:off x="20167111" y="133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44497</xdr:rowOff>
    </xdr:from>
    <xdr:to>
      <xdr:col>102</xdr:col>
      <xdr:colOff>165100</xdr:colOff>
      <xdr:row>75</xdr:row>
      <xdr:rowOff>146097</xdr:rowOff>
    </xdr:to>
    <xdr:sp macro="" textlink="">
      <xdr:nvSpPr>
        <xdr:cNvPr id="868" name="楕円 867"/>
        <xdr:cNvSpPr/>
      </xdr:nvSpPr>
      <xdr:spPr>
        <a:xfrm>
          <a:off x="19494500" y="129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162624</xdr:rowOff>
    </xdr:from>
    <xdr:ext cx="534377" cy="259045"/>
    <xdr:sp macro="" textlink="">
      <xdr:nvSpPr>
        <xdr:cNvPr id="869" name="テキスト ボックス 868"/>
        <xdr:cNvSpPr txBox="1"/>
      </xdr:nvSpPr>
      <xdr:spPr>
        <a:xfrm>
          <a:off x="19278111" y="1267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66932</xdr:rowOff>
    </xdr:from>
    <xdr:to>
      <xdr:col>98</xdr:col>
      <xdr:colOff>38100</xdr:colOff>
      <xdr:row>75</xdr:row>
      <xdr:rowOff>168532</xdr:rowOff>
    </xdr:to>
    <xdr:sp macro="" textlink="">
      <xdr:nvSpPr>
        <xdr:cNvPr id="870" name="楕円 869"/>
        <xdr:cNvSpPr/>
      </xdr:nvSpPr>
      <xdr:spPr>
        <a:xfrm>
          <a:off x="18605500" y="12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13609</xdr:rowOff>
    </xdr:from>
    <xdr:ext cx="534377" cy="259045"/>
    <xdr:sp macro="" textlink="">
      <xdr:nvSpPr>
        <xdr:cNvPr id="871" name="テキスト ボックス 870"/>
        <xdr:cNvSpPr txBox="1"/>
      </xdr:nvSpPr>
      <xdr:spPr>
        <a:xfrm>
          <a:off x="18389111" y="127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732,897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122,352</a:t>
          </a:r>
          <a:r>
            <a:rPr kumimoji="1" lang="ja-JP" altLang="en-US" sz="1300">
              <a:latin typeface="ＭＳ Ｐゴシック" panose="020B0600070205080204" pitchFamily="50" charset="-128"/>
              <a:ea typeface="ＭＳ Ｐゴシック" panose="020B0600070205080204" pitchFamily="50" charset="-128"/>
            </a:rPr>
            <a:t>円となっており、直営施設（こども園、図書館、児童クラブ等）の運営に係る職員等を多く雇用しているため、類似団体平均と比較してやや高い水準で推移している。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維持補修費は、道路維持費の冬期間の除雪経費を含み、令和５年度は積雪が少なかったため令和４年度と比較すると減少したが、老朽化した公共施設等が多いため増加傾向にある。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60,644</a:t>
          </a:r>
          <a:r>
            <a:rPr kumimoji="1" lang="ja-JP" altLang="en-US" sz="1300">
              <a:latin typeface="ＭＳ Ｐゴシック" panose="020B0600070205080204" pitchFamily="50" charset="-128"/>
              <a:ea typeface="ＭＳ Ｐゴシック" panose="020B0600070205080204" pitchFamily="50" charset="-128"/>
            </a:rPr>
            <a:t>円となっており令和４年と比較すると増加したが、主に住民税非課税世帯等に対する臨時特別給付金事業等で支出が増加したためである。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128,243</a:t>
          </a:r>
          <a:r>
            <a:rPr kumimoji="1" lang="ja-JP" altLang="en-US" sz="1300">
              <a:latin typeface="ＭＳ Ｐゴシック" panose="020B0600070205080204" pitchFamily="50" charset="-128"/>
              <a:ea typeface="ＭＳ Ｐゴシック" panose="020B0600070205080204" pitchFamily="50" charset="-128"/>
            </a:rPr>
            <a:t>円となっており、令和４年度と比較する</a:t>
          </a:r>
          <a:r>
            <a:rPr kumimoji="1" lang="en-US" altLang="ja-JP" sz="1300">
              <a:latin typeface="ＭＳ Ｐゴシック" panose="020B0600070205080204" pitchFamily="50" charset="-128"/>
              <a:ea typeface="ＭＳ Ｐゴシック" panose="020B0600070205080204" pitchFamily="50" charset="-128"/>
            </a:rPr>
            <a:t>42,847</a:t>
          </a:r>
          <a:r>
            <a:rPr kumimoji="1" lang="ja-JP" altLang="en-US" sz="1300">
              <a:latin typeface="ＭＳ Ｐゴシック" panose="020B0600070205080204" pitchFamily="50" charset="-128"/>
              <a:ea typeface="ＭＳ Ｐゴシック" panose="020B0600070205080204" pitchFamily="50" charset="-128"/>
            </a:rPr>
            <a:t>円増加した。主な要因は統合小学校及び中学校整備事業の増加であり、当該事業は令和５年度で概ねの事業を完了するが、今後も老朽化施設が多いため公共施設総合管理計画等を基に効率的に事業費圧縮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151892</xdr:rowOff>
    </xdr:from>
    <xdr:to>
      <xdr:col>24</xdr:col>
      <xdr:colOff>63500</xdr:colOff>
      <xdr:row>35</xdr:row>
      <xdr:rowOff>63119</xdr:rowOff>
    </xdr:to>
    <xdr:cxnSp macro="">
      <xdr:nvCxnSpPr>
        <xdr:cNvPr id="61" name="直線コネクタ 60"/>
        <xdr:cNvCxnSpPr/>
      </xdr:nvCxnSpPr>
      <xdr:spPr>
        <a:xfrm flipV="1">
          <a:off x="3797300" y="5981192"/>
          <a:ext cx="8382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60452</xdr:rowOff>
    </xdr:from>
    <xdr:to>
      <xdr:col>19</xdr:col>
      <xdr:colOff>177800</xdr:colOff>
      <xdr:row>35</xdr:row>
      <xdr:rowOff>63119</xdr:rowOff>
    </xdr:to>
    <xdr:cxnSp macro="">
      <xdr:nvCxnSpPr>
        <xdr:cNvPr id="64" name="直線コネクタ 63"/>
        <xdr:cNvCxnSpPr/>
      </xdr:nvCxnSpPr>
      <xdr:spPr>
        <a:xfrm>
          <a:off x="2908300" y="606120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42164</xdr:rowOff>
    </xdr:from>
    <xdr:to>
      <xdr:col>15</xdr:col>
      <xdr:colOff>50800</xdr:colOff>
      <xdr:row>35</xdr:row>
      <xdr:rowOff>60452</xdr:rowOff>
    </xdr:to>
    <xdr:cxnSp macro="">
      <xdr:nvCxnSpPr>
        <xdr:cNvPr id="67" name="直線コネクタ 66"/>
        <xdr:cNvCxnSpPr/>
      </xdr:nvCxnSpPr>
      <xdr:spPr>
        <a:xfrm>
          <a:off x="2019300" y="60429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21018</xdr:rowOff>
    </xdr:from>
    <xdr:to>
      <xdr:col>10</xdr:col>
      <xdr:colOff>114300</xdr:colOff>
      <xdr:row>35</xdr:row>
      <xdr:rowOff>42164</xdr:rowOff>
    </xdr:to>
    <xdr:cxnSp macro="">
      <xdr:nvCxnSpPr>
        <xdr:cNvPr id="70" name="直線コネクタ 69"/>
        <xdr:cNvCxnSpPr/>
      </xdr:nvCxnSpPr>
      <xdr:spPr>
        <a:xfrm>
          <a:off x="1130300" y="6021768"/>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xdr:cNvSpPr/>
      </xdr:nvSpPr>
      <xdr:spPr>
        <a:xfrm>
          <a:off x="1079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83519</xdr:rowOff>
    </xdr:from>
    <xdr:ext cx="469744" cy="259045"/>
    <xdr:sp macro="" textlink="">
      <xdr:nvSpPr>
        <xdr:cNvPr id="74" name="テキスト ボックス 73"/>
        <xdr:cNvSpPr txBox="1"/>
      </xdr:nvSpPr>
      <xdr:spPr>
        <a:xfrm>
          <a:off x="895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101092</xdr:rowOff>
    </xdr:from>
    <xdr:to>
      <xdr:col>24</xdr:col>
      <xdr:colOff>114300</xdr:colOff>
      <xdr:row>35</xdr:row>
      <xdr:rowOff>31242</xdr:rowOff>
    </xdr:to>
    <xdr:sp macro="" textlink="">
      <xdr:nvSpPr>
        <xdr:cNvPr id="80" name="楕円 79"/>
        <xdr:cNvSpPr/>
      </xdr:nvSpPr>
      <xdr:spPr>
        <a:xfrm>
          <a:off x="45847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123969</xdr:rowOff>
    </xdr:from>
    <xdr:ext cx="469744" cy="259045"/>
    <xdr:sp macro="" textlink="">
      <xdr:nvSpPr>
        <xdr:cNvPr id="81" name="議会費該当値テキスト"/>
        <xdr:cNvSpPr txBox="1"/>
      </xdr:nvSpPr>
      <xdr:spPr>
        <a:xfrm>
          <a:off x="4686300"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12319</xdr:rowOff>
    </xdr:from>
    <xdr:to>
      <xdr:col>20</xdr:col>
      <xdr:colOff>38100</xdr:colOff>
      <xdr:row>35</xdr:row>
      <xdr:rowOff>113919</xdr:rowOff>
    </xdr:to>
    <xdr:sp macro="" textlink="">
      <xdr:nvSpPr>
        <xdr:cNvPr id="82" name="楕円 81"/>
        <xdr:cNvSpPr/>
      </xdr:nvSpPr>
      <xdr:spPr>
        <a:xfrm>
          <a:off x="3746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130446</xdr:rowOff>
    </xdr:from>
    <xdr:ext cx="469744" cy="259045"/>
    <xdr:sp macro="" textlink="">
      <xdr:nvSpPr>
        <xdr:cNvPr id="83" name="テキスト ボックス 82"/>
        <xdr:cNvSpPr txBox="1"/>
      </xdr:nvSpPr>
      <xdr:spPr>
        <a:xfrm>
          <a:off x="3562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9652</xdr:rowOff>
    </xdr:from>
    <xdr:to>
      <xdr:col>15</xdr:col>
      <xdr:colOff>101600</xdr:colOff>
      <xdr:row>35</xdr:row>
      <xdr:rowOff>111252</xdr:rowOff>
    </xdr:to>
    <xdr:sp macro="" textlink="">
      <xdr:nvSpPr>
        <xdr:cNvPr id="84" name="楕円 83"/>
        <xdr:cNvSpPr/>
      </xdr:nvSpPr>
      <xdr:spPr>
        <a:xfrm>
          <a:off x="2857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127779</xdr:rowOff>
    </xdr:from>
    <xdr:ext cx="469744" cy="259045"/>
    <xdr:sp macro="" textlink="">
      <xdr:nvSpPr>
        <xdr:cNvPr id="85" name="テキスト ボックス 84"/>
        <xdr:cNvSpPr txBox="1"/>
      </xdr:nvSpPr>
      <xdr:spPr>
        <a:xfrm>
          <a:off x="2673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162814</xdr:rowOff>
    </xdr:from>
    <xdr:to>
      <xdr:col>10</xdr:col>
      <xdr:colOff>165100</xdr:colOff>
      <xdr:row>35</xdr:row>
      <xdr:rowOff>92964</xdr:rowOff>
    </xdr:to>
    <xdr:sp macro="" textlink="">
      <xdr:nvSpPr>
        <xdr:cNvPr id="86" name="楕円 85"/>
        <xdr:cNvSpPr/>
      </xdr:nvSpPr>
      <xdr:spPr>
        <a:xfrm>
          <a:off x="1968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109491</xdr:rowOff>
    </xdr:from>
    <xdr:ext cx="469744" cy="259045"/>
    <xdr:sp macro="" textlink="">
      <xdr:nvSpPr>
        <xdr:cNvPr id="87" name="テキスト ボックス 86"/>
        <xdr:cNvSpPr txBox="1"/>
      </xdr:nvSpPr>
      <xdr:spPr>
        <a:xfrm>
          <a:off x="1784428" y="576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141668</xdr:rowOff>
    </xdr:from>
    <xdr:to>
      <xdr:col>6</xdr:col>
      <xdr:colOff>38100</xdr:colOff>
      <xdr:row>35</xdr:row>
      <xdr:rowOff>71818</xdr:rowOff>
    </xdr:to>
    <xdr:sp macro="" textlink="">
      <xdr:nvSpPr>
        <xdr:cNvPr id="88" name="楕円 87"/>
        <xdr:cNvSpPr/>
      </xdr:nvSpPr>
      <xdr:spPr>
        <a:xfrm>
          <a:off x="1079500" y="59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88345</xdr:rowOff>
    </xdr:from>
    <xdr:ext cx="469744" cy="259045"/>
    <xdr:sp macro="" textlink="">
      <xdr:nvSpPr>
        <xdr:cNvPr id="89" name="テキスト ボックス 88"/>
        <xdr:cNvSpPr txBox="1"/>
      </xdr:nvSpPr>
      <xdr:spPr>
        <a:xfrm>
          <a:off x="895428" y="574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101343</xdr:rowOff>
    </xdr:from>
    <xdr:to>
      <xdr:col>24</xdr:col>
      <xdr:colOff>63500</xdr:colOff>
      <xdr:row>57</xdr:row>
      <xdr:rowOff>125157</xdr:rowOff>
    </xdr:to>
    <xdr:cxnSp macro="">
      <xdr:nvCxnSpPr>
        <xdr:cNvPr id="116" name="直線コネクタ 115"/>
        <xdr:cNvCxnSpPr/>
      </xdr:nvCxnSpPr>
      <xdr:spPr>
        <a:xfrm>
          <a:off x="3797300" y="9873993"/>
          <a:ext cx="838200" cy="2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101343</xdr:rowOff>
    </xdr:from>
    <xdr:to>
      <xdr:col>19</xdr:col>
      <xdr:colOff>177800</xdr:colOff>
      <xdr:row>57</xdr:row>
      <xdr:rowOff>104598</xdr:rowOff>
    </xdr:to>
    <xdr:cxnSp macro="">
      <xdr:nvCxnSpPr>
        <xdr:cNvPr id="119" name="直線コネクタ 118"/>
        <xdr:cNvCxnSpPr/>
      </xdr:nvCxnSpPr>
      <xdr:spPr>
        <a:xfrm flipV="1">
          <a:off x="2908300" y="9873993"/>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95173</xdr:rowOff>
    </xdr:from>
    <xdr:to>
      <xdr:col>15</xdr:col>
      <xdr:colOff>50800</xdr:colOff>
      <xdr:row>57</xdr:row>
      <xdr:rowOff>104598</xdr:rowOff>
    </xdr:to>
    <xdr:cxnSp macro="">
      <xdr:nvCxnSpPr>
        <xdr:cNvPr id="122" name="直線コネクタ 121"/>
        <xdr:cNvCxnSpPr/>
      </xdr:nvCxnSpPr>
      <xdr:spPr>
        <a:xfrm>
          <a:off x="2019300" y="9696373"/>
          <a:ext cx="889000" cy="18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95173</xdr:rowOff>
    </xdr:from>
    <xdr:to>
      <xdr:col>10</xdr:col>
      <xdr:colOff>114300</xdr:colOff>
      <xdr:row>57</xdr:row>
      <xdr:rowOff>169795</xdr:rowOff>
    </xdr:to>
    <xdr:cxnSp macro="">
      <xdr:nvCxnSpPr>
        <xdr:cNvPr id="125" name="直線コネクタ 124"/>
        <xdr:cNvCxnSpPr/>
      </xdr:nvCxnSpPr>
      <xdr:spPr>
        <a:xfrm flipV="1">
          <a:off x="1130300" y="9696373"/>
          <a:ext cx="889000" cy="24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40876</xdr:rowOff>
    </xdr:from>
    <xdr:to>
      <xdr:col>6</xdr:col>
      <xdr:colOff>38100</xdr:colOff>
      <xdr:row>57</xdr:row>
      <xdr:rowOff>142476</xdr:rowOff>
    </xdr:to>
    <xdr:sp macro="" textlink="">
      <xdr:nvSpPr>
        <xdr:cNvPr id="128" name="フローチャート: 判断 127"/>
        <xdr:cNvSpPr/>
      </xdr:nvSpPr>
      <xdr:spPr>
        <a:xfrm>
          <a:off x="1079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159003</xdr:rowOff>
    </xdr:from>
    <xdr:ext cx="534377" cy="259045"/>
    <xdr:sp macro="" textlink="">
      <xdr:nvSpPr>
        <xdr:cNvPr id="129" name="テキスト ボックス 128"/>
        <xdr:cNvSpPr txBox="1"/>
      </xdr:nvSpPr>
      <xdr:spPr>
        <a:xfrm>
          <a:off x="863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74357</xdr:rowOff>
    </xdr:from>
    <xdr:to>
      <xdr:col>24</xdr:col>
      <xdr:colOff>114300</xdr:colOff>
      <xdr:row>58</xdr:row>
      <xdr:rowOff>4507</xdr:rowOff>
    </xdr:to>
    <xdr:sp macro="" textlink="">
      <xdr:nvSpPr>
        <xdr:cNvPr id="135" name="楕円 134"/>
        <xdr:cNvSpPr/>
      </xdr:nvSpPr>
      <xdr:spPr>
        <a:xfrm>
          <a:off x="4584700" y="98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160734</xdr:rowOff>
    </xdr:from>
    <xdr:ext cx="534377" cy="259045"/>
    <xdr:sp macro="" textlink="">
      <xdr:nvSpPr>
        <xdr:cNvPr id="136" name="総務費該当値テキスト"/>
        <xdr:cNvSpPr txBox="1"/>
      </xdr:nvSpPr>
      <xdr:spPr>
        <a:xfrm>
          <a:off x="4686300" y="976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50543</xdr:rowOff>
    </xdr:from>
    <xdr:to>
      <xdr:col>20</xdr:col>
      <xdr:colOff>38100</xdr:colOff>
      <xdr:row>57</xdr:row>
      <xdr:rowOff>152143</xdr:rowOff>
    </xdr:to>
    <xdr:sp macro="" textlink="">
      <xdr:nvSpPr>
        <xdr:cNvPr id="137" name="楕円 136"/>
        <xdr:cNvSpPr/>
      </xdr:nvSpPr>
      <xdr:spPr>
        <a:xfrm>
          <a:off x="3746500" y="98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143270</xdr:rowOff>
    </xdr:from>
    <xdr:ext cx="534377" cy="259045"/>
    <xdr:sp macro="" textlink="">
      <xdr:nvSpPr>
        <xdr:cNvPr id="138" name="テキスト ボックス 137"/>
        <xdr:cNvSpPr txBox="1"/>
      </xdr:nvSpPr>
      <xdr:spPr>
        <a:xfrm>
          <a:off x="3530111" y="99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53798</xdr:rowOff>
    </xdr:from>
    <xdr:to>
      <xdr:col>15</xdr:col>
      <xdr:colOff>101600</xdr:colOff>
      <xdr:row>57</xdr:row>
      <xdr:rowOff>155398</xdr:rowOff>
    </xdr:to>
    <xdr:sp macro="" textlink="">
      <xdr:nvSpPr>
        <xdr:cNvPr id="139" name="楕円 138"/>
        <xdr:cNvSpPr/>
      </xdr:nvSpPr>
      <xdr:spPr>
        <a:xfrm>
          <a:off x="2857500" y="98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146525</xdr:rowOff>
    </xdr:from>
    <xdr:ext cx="534377" cy="259045"/>
    <xdr:sp macro="" textlink="">
      <xdr:nvSpPr>
        <xdr:cNvPr id="140" name="テキスト ボックス 139"/>
        <xdr:cNvSpPr txBox="1"/>
      </xdr:nvSpPr>
      <xdr:spPr>
        <a:xfrm>
          <a:off x="2641111" y="99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44373</xdr:rowOff>
    </xdr:from>
    <xdr:to>
      <xdr:col>10</xdr:col>
      <xdr:colOff>165100</xdr:colOff>
      <xdr:row>56</xdr:row>
      <xdr:rowOff>145973</xdr:rowOff>
    </xdr:to>
    <xdr:sp macro="" textlink="">
      <xdr:nvSpPr>
        <xdr:cNvPr id="141" name="楕円 140"/>
        <xdr:cNvSpPr/>
      </xdr:nvSpPr>
      <xdr:spPr>
        <a:xfrm>
          <a:off x="1968500" y="96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137100</xdr:rowOff>
    </xdr:from>
    <xdr:ext cx="599010" cy="259045"/>
    <xdr:sp macro="" textlink="">
      <xdr:nvSpPr>
        <xdr:cNvPr id="142" name="テキスト ボックス 141"/>
        <xdr:cNvSpPr txBox="1"/>
      </xdr:nvSpPr>
      <xdr:spPr>
        <a:xfrm>
          <a:off x="1719795" y="97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118995</xdr:rowOff>
    </xdr:from>
    <xdr:to>
      <xdr:col>6</xdr:col>
      <xdr:colOff>38100</xdr:colOff>
      <xdr:row>58</xdr:row>
      <xdr:rowOff>49145</xdr:rowOff>
    </xdr:to>
    <xdr:sp macro="" textlink="">
      <xdr:nvSpPr>
        <xdr:cNvPr id="143" name="楕円 142"/>
        <xdr:cNvSpPr/>
      </xdr:nvSpPr>
      <xdr:spPr>
        <a:xfrm>
          <a:off x="1079500" y="989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40272</xdr:rowOff>
    </xdr:from>
    <xdr:ext cx="534377" cy="259045"/>
    <xdr:sp macro="" textlink="">
      <xdr:nvSpPr>
        <xdr:cNvPr id="144" name="テキスト ボックス 143"/>
        <xdr:cNvSpPr txBox="1"/>
      </xdr:nvSpPr>
      <xdr:spPr>
        <a:xfrm>
          <a:off x="863111" y="998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116356</xdr:rowOff>
    </xdr:from>
    <xdr:to>
      <xdr:col>24</xdr:col>
      <xdr:colOff>63500</xdr:colOff>
      <xdr:row>77</xdr:row>
      <xdr:rowOff>158463</xdr:rowOff>
    </xdr:to>
    <xdr:cxnSp macro="">
      <xdr:nvCxnSpPr>
        <xdr:cNvPr id="172" name="直線コネクタ 171"/>
        <xdr:cNvCxnSpPr/>
      </xdr:nvCxnSpPr>
      <xdr:spPr>
        <a:xfrm flipV="1">
          <a:off x="3797300" y="13318006"/>
          <a:ext cx="838200" cy="4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120168</xdr:rowOff>
    </xdr:from>
    <xdr:to>
      <xdr:col>19</xdr:col>
      <xdr:colOff>177800</xdr:colOff>
      <xdr:row>77</xdr:row>
      <xdr:rowOff>158463</xdr:rowOff>
    </xdr:to>
    <xdr:cxnSp macro="">
      <xdr:nvCxnSpPr>
        <xdr:cNvPr id="175" name="直線コネクタ 174"/>
        <xdr:cNvCxnSpPr/>
      </xdr:nvCxnSpPr>
      <xdr:spPr>
        <a:xfrm>
          <a:off x="2908300" y="13321818"/>
          <a:ext cx="889000" cy="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120168</xdr:rowOff>
    </xdr:from>
    <xdr:to>
      <xdr:col>15</xdr:col>
      <xdr:colOff>50800</xdr:colOff>
      <xdr:row>78</xdr:row>
      <xdr:rowOff>49769</xdr:rowOff>
    </xdr:to>
    <xdr:cxnSp macro="">
      <xdr:nvCxnSpPr>
        <xdr:cNvPr id="178" name="直線コネクタ 177"/>
        <xdr:cNvCxnSpPr/>
      </xdr:nvCxnSpPr>
      <xdr:spPr>
        <a:xfrm flipV="1">
          <a:off x="2019300" y="13321818"/>
          <a:ext cx="889000" cy="10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49769</xdr:rowOff>
    </xdr:from>
    <xdr:to>
      <xdr:col>10</xdr:col>
      <xdr:colOff>114300</xdr:colOff>
      <xdr:row>78</xdr:row>
      <xdr:rowOff>66653</xdr:rowOff>
    </xdr:to>
    <xdr:cxnSp macro="">
      <xdr:nvCxnSpPr>
        <xdr:cNvPr id="181" name="直線コネクタ 180"/>
        <xdr:cNvCxnSpPr/>
      </xdr:nvCxnSpPr>
      <xdr:spPr>
        <a:xfrm flipV="1">
          <a:off x="1130300" y="13422869"/>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34553</xdr:rowOff>
    </xdr:from>
    <xdr:to>
      <xdr:col>6</xdr:col>
      <xdr:colOff>38100</xdr:colOff>
      <xdr:row>77</xdr:row>
      <xdr:rowOff>136153</xdr:rowOff>
    </xdr:to>
    <xdr:sp macro="" textlink="">
      <xdr:nvSpPr>
        <xdr:cNvPr id="184" name="フローチャート: 判断 183"/>
        <xdr:cNvSpPr/>
      </xdr:nvSpPr>
      <xdr:spPr>
        <a:xfrm>
          <a:off x="1079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152680</xdr:rowOff>
    </xdr:from>
    <xdr:ext cx="599010" cy="259045"/>
    <xdr:sp macro="" textlink="">
      <xdr:nvSpPr>
        <xdr:cNvPr id="185" name="テキスト ボックス 184"/>
        <xdr:cNvSpPr txBox="1"/>
      </xdr:nvSpPr>
      <xdr:spPr>
        <a:xfrm>
          <a:off x="830795" y="1301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65556</xdr:rowOff>
    </xdr:from>
    <xdr:to>
      <xdr:col>24</xdr:col>
      <xdr:colOff>114300</xdr:colOff>
      <xdr:row>77</xdr:row>
      <xdr:rowOff>167156</xdr:rowOff>
    </xdr:to>
    <xdr:sp macro="" textlink="">
      <xdr:nvSpPr>
        <xdr:cNvPr id="191" name="楕円 190"/>
        <xdr:cNvSpPr/>
      </xdr:nvSpPr>
      <xdr:spPr>
        <a:xfrm>
          <a:off x="4584700" y="132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151933</xdr:rowOff>
    </xdr:from>
    <xdr:ext cx="599010" cy="259045"/>
    <xdr:sp macro="" textlink="">
      <xdr:nvSpPr>
        <xdr:cNvPr id="192" name="民生費該当値テキスト"/>
        <xdr:cNvSpPr txBox="1"/>
      </xdr:nvSpPr>
      <xdr:spPr>
        <a:xfrm>
          <a:off x="4686300" y="131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107663</xdr:rowOff>
    </xdr:from>
    <xdr:to>
      <xdr:col>20</xdr:col>
      <xdr:colOff>38100</xdr:colOff>
      <xdr:row>78</xdr:row>
      <xdr:rowOff>37813</xdr:rowOff>
    </xdr:to>
    <xdr:sp macro="" textlink="">
      <xdr:nvSpPr>
        <xdr:cNvPr id="193" name="楕円 192"/>
        <xdr:cNvSpPr/>
      </xdr:nvSpPr>
      <xdr:spPr>
        <a:xfrm>
          <a:off x="3746500" y="133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28940</xdr:rowOff>
    </xdr:from>
    <xdr:ext cx="599010" cy="259045"/>
    <xdr:sp macro="" textlink="">
      <xdr:nvSpPr>
        <xdr:cNvPr id="194" name="テキスト ボックス 193"/>
        <xdr:cNvSpPr txBox="1"/>
      </xdr:nvSpPr>
      <xdr:spPr>
        <a:xfrm>
          <a:off x="3497795" y="1340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69368</xdr:rowOff>
    </xdr:from>
    <xdr:to>
      <xdr:col>15</xdr:col>
      <xdr:colOff>101600</xdr:colOff>
      <xdr:row>77</xdr:row>
      <xdr:rowOff>170968</xdr:rowOff>
    </xdr:to>
    <xdr:sp macro="" textlink="">
      <xdr:nvSpPr>
        <xdr:cNvPr id="195" name="楕円 194"/>
        <xdr:cNvSpPr/>
      </xdr:nvSpPr>
      <xdr:spPr>
        <a:xfrm>
          <a:off x="2857500" y="132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162095</xdr:rowOff>
    </xdr:from>
    <xdr:ext cx="599010" cy="259045"/>
    <xdr:sp macro="" textlink="">
      <xdr:nvSpPr>
        <xdr:cNvPr id="196" name="テキスト ボックス 195"/>
        <xdr:cNvSpPr txBox="1"/>
      </xdr:nvSpPr>
      <xdr:spPr>
        <a:xfrm>
          <a:off x="2608795" y="1336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170419</xdr:rowOff>
    </xdr:from>
    <xdr:to>
      <xdr:col>10</xdr:col>
      <xdr:colOff>165100</xdr:colOff>
      <xdr:row>78</xdr:row>
      <xdr:rowOff>100569</xdr:rowOff>
    </xdr:to>
    <xdr:sp macro="" textlink="">
      <xdr:nvSpPr>
        <xdr:cNvPr id="197" name="楕円 196"/>
        <xdr:cNvSpPr/>
      </xdr:nvSpPr>
      <xdr:spPr>
        <a:xfrm>
          <a:off x="1968500" y="133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91696</xdr:rowOff>
    </xdr:from>
    <xdr:ext cx="599010" cy="259045"/>
    <xdr:sp macro="" textlink="">
      <xdr:nvSpPr>
        <xdr:cNvPr id="198" name="テキスト ボックス 197"/>
        <xdr:cNvSpPr txBox="1"/>
      </xdr:nvSpPr>
      <xdr:spPr>
        <a:xfrm>
          <a:off x="1719795" y="1346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15853</xdr:rowOff>
    </xdr:from>
    <xdr:to>
      <xdr:col>6</xdr:col>
      <xdr:colOff>38100</xdr:colOff>
      <xdr:row>78</xdr:row>
      <xdr:rowOff>117453</xdr:rowOff>
    </xdr:to>
    <xdr:sp macro="" textlink="">
      <xdr:nvSpPr>
        <xdr:cNvPr id="199" name="楕円 198"/>
        <xdr:cNvSpPr/>
      </xdr:nvSpPr>
      <xdr:spPr>
        <a:xfrm>
          <a:off x="1079500" y="133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108580</xdr:rowOff>
    </xdr:from>
    <xdr:ext cx="599010" cy="259045"/>
    <xdr:sp macro="" textlink="">
      <xdr:nvSpPr>
        <xdr:cNvPr id="200" name="テキスト ボックス 199"/>
        <xdr:cNvSpPr txBox="1"/>
      </xdr:nvSpPr>
      <xdr:spPr>
        <a:xfrm>
          <a:off x="830795" y="134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112606</xdr:rowOff>
    </xdr:from>
    <xdr:to>
      <xdr:col>24</xdr:col>
      <xdr:colOff>63500</xdr:colOff>
      <xdr:row>98</xdr:row>
      <xdr:rowOff>120813</xdr:rowOff>
    </xdr:to>
    <xdr:cxnSp macro="">
      <xdr:nvCxnSpPr>
        <xdr:cNvPr id="232" name="直線コネクタ 231"/>
        <xdr:cNvCxnSpPr/>
      </xdr:nvCxnSpPr>
      <xdr:spPr>
        <a:xfrm>
          <a:off x="3797300" y="16914706"/>
          <a:ext cx="8382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112606</xdr:rowOff>
    </xdr:from>
    <xdr:to>
      <xdr:col>19</xdr:col>
      <xdr:colOff>177800</xdr:colOff>
      <xdr:row>98</xdr:row>
      <xdr:rowOff>135399</xdr:rowOff>
    </xdr:to>
    <xdr:cxnSp macro="">
      <xdr:nvCxnSpPr>
        <xdr:cNvPr id="235" name="直線コネクタ 234"/>
        <xdr:cNvCxnSpPr/>
      </xdr:nvCxnSpPr>
      <xdr:spPr>
        <a:xfrm flipV="1">
          <a:off x="2908300" y="16914706"/>
          <a:ext cx="889000" cy="2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135399</xdr:rowOff>
    </xdr:from>
    <xdr:to>
      <xdr:col>15</xdr:col>
      <xdr:colOff>50800</xdr:colOff>
      <xdr:row>99</xdr:row>
      <xdr:rowOff>29101</xdr:rowOff>
    </xdr:to>
    <xdr:cxnSp macro="">
      <xdr:nvCxnSpPr>
        <xdr:cNvPr id="238" name="直線コネクタ 237"/>
        <xdr:cNvCxnSpPr/>
      </xdr:nvCxnSpPr>
      <xdr:spPr>
        <a:xfrm flipV="1">
          <a:off x="2019300" y="16937499"/>
          <a:ext cx="889000" cy="6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29101</xdr:rowOff>
    </xdr:from>
    <xdr:to>
      <xdr:col>10</xdr:col>
      <xdr:colOff>114300</xdr:colOff>
      <xdr:row>99</xdr:row>
      <xdr:rowOff>86066</xdr:rowOff>
    </xdr:to>
    <xdr:cxnSp macro="">
      <xdr:nvCxnSpPr>
        <xdr:cNvPr id="241" name="直線コネクタ 240"/>
        <xdr:cNvCxnSpPr/>
      </xdr:nvCxnSpPr>
      <xdr:spPr>
        <a:xfrm flipV="1">
          <a:off x="1130300" y="17002651"/>
          <a:ext cx="889000" cy="5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4" name="フローチャート: 判断 243"/>
        <xdr:cNvSpPr/>
      </xdr:nvSpPr>
      <xdr:spPr>
        <a:xfrm>
          <a:off x="1079500" y="1682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139067</xdr:rowOff>
    </xdr:from>
    <xdr:ext cx="534377" cy="259045"/>
    <xdr:sp macro="" textlink="">
      <xdr:nvSpPr>
        <xdr:cNvPr id="245" name="テキスト ボックス 244"/>
        <xdr:cNvSpPr txBox="1"/>
      </xdr:nvSpPr>
      <xdr:spPr>
        <a:xfrm>
          <a:off x="863111" y="165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70013</xdr:rowOff>
    </xdr:from>
    <xdr:to>
      <xdr:col>24</xdr:col>
      <xdr:colOff>114300</xdr:colOff>
      <xdr:row>99</xdr:row>
      <xdr:rowOff>163</xdr:rowOff>
    </xdr:to>
    <xdr:sp macro="" textlink="">
      <xdr:nvSpPr>
        <xdr:cNvPr id="251" name="楕円 250"/>
        <xdr:cNvSpPr/>
      </xdr:nvSpPr>
      <xdr:spPr>
        <a:xfrm>
          <a:off x="4584700" y="1687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48440</xdr:rowOff>
    </xdr:from>
    <xdr:ext cx="534377" cy="259045"/>
    <xdr:sp macro="" textlink="">
      <xdr:nvSpPr>
        <xdr:cNvPr id="252" name="衛生費該当値テキスト"/>
        <xdr:cNvSpPr txBox="1"/>
      </xdr:nvSpPr>
      <xdr:spPr>
        <a:xfrm>
          <a:off x="4686300" y="1685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61806</xdr:rowOff>
    </xdr:from>
    <xdr:to>
      <xdr:col>20</xdr:col>
      <xdr:colOff>38100</xdr:colOff>
      <xdr:row>98</xdr:row>
      <xdr:rowOff>163406</xdr:rowOff>
    </xdr:to>
    <xdr:sp macro="" textlink="">
      <xdr:nvSpPr>
        <xdr:cNvPr id="253" name="楕円 252"/>
        <xdr:cNvSpPr/>
      </xdr:nvSpPr>
      <xdr:spPr>
        <a:xfrm>
          <a:off x="3746500" y="168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154533</xdr:rowOff>
    </xdr:from>
    <xdr:ext cx="534377" cy="259045"/>
    <xdr:sp macro="" textlink="">
      <xdr:nvSpPr>
        <xdr:cNvPr id="254" name="テキスト ボックス 253"/>
        <xdr:cNvSpPr txBox="1"/>
      </xdr:nvSpPr>
      <xdr:spPr>
        <a:xfrm>
          <a:off x="3530111" y="16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84599</xdr:rowOff>
    </xdr:from>
    <xdr:to>
      <xdr:col>15</xdr:col>
      <xdr:colOff>101600</xdr:colOff>
      <xdr:row>99</xdr:row>
      <xdr:rowOff>14749</xdr:rowOff>
    </xdr:to>
    <xdr:sp macro="" textlink="">
      <xdr:nvSpPr>
        <xdr:cNvPr id="255" name="楕円 254"/>
        <xdr:cNvSpPr/>
      </xdr:nvSpPr>
      <xdr:spPr>
        <a:xfrm>
          <a:off x="2857500" y="168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5876</xdr:rowOff>
    </xdr:from>
    <xdr:ext cx="534377" cy="259045"/>
    <xdr:sp macro="" textlink="">
      <xdr:nvSpPr>
        <xdr:cNvPr id="256" name="テキスト ボックス 255"/>
        <xdr:cNvSpPr txBox="1"/>
      </xdr:nvSpPr>
      <xdr:spPr>
        <a:xfrm>
          <a:off x="2641111" y="169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149751</xdr:rowOff>
    </xdr:from>
    <xdr:to>
      <xdr:col>10</xdr:col>
      <xdr:colOff>165100</xdr:colOff>
      <xdr:row>99</xdr:row>
      <xdr:rowOff>79901</xdr:rowOff>
    </xdr:to>
    <xdr:sp macro="" textlink="">
      <xdr:nvSpPr>
        <xdr:cNvPr id="257" name="楕円 256"/>
        <xdr:cNvSpPr/>
      </xdr:nvSpPr>
      <xdr:spPr>
        <a:xfrm>
          <a:off x="1968500" y="1695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71028</xdr:rowOff>
    </xdr:from>
    <xdr:ext cx="534377" cy="259045"/>
    <xdr:sp macro="" textlink="">
      <xdr:nvSpPr>
        <xdr:cNvPr id="258" name="テキスト ボックス 257"/>
        <xdr:cNvSpPr txBox="1"/>
      </xdr:nvSpPr>
      <xdr:spPr>
        <a:xfrm>
          <a:off x="1752111" y="1704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35266</xdr:rowOff>
    </xdr:from>
    <xdr:to>
      <xdr:col>6</xdr:col>
      <xdr:colOff>38100</xdr:colOff>
      <xdr:row>99</xdr:row>
      <xdr:rowOff>136866</xdr:rowOff>
    </xdr:to>
    <xdr:sp macro="" textlink="">
      <xdr:nvSpPr>
        <xdr:cNvPr id="259" name="楕円 258"/>
        <xdr:cNvSpPr/>
      </xdr:nvSpPr>
      <xdr:spPr>
        <a:xfrm>
          <a:off x="1079500" y="170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127993</xdr:rowOff>
    </xdr:from>
    <xdr:ext cx="534377" cy="259045"/>
    <xdr:sp macro="" textlink="">
      <xdr:nvSpPr>
        <xdr:cNvPr id="260" name="テキスト ボックス 259"/>
        <xdr:cNvSpPr txBox="1"/>
      </xdr:nvSpPr>
      <xdr:spPr>
        <a:xfrm>
          <a:off x="863111" y="1710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133169</xdr:rowOff>
    </xdr:from>
    <xdr:to>
      <xdr:col>55</xdr:col>
      <xdr:colOff>0</xdr:colOff>
      <xdr:row>39</xdr:row>
      <xdr:rowOff>98878</xdr:rowOff>
    </xdr:to>
    <xdr:cxnSp macro="">
      <xdr:nvCxnSpPr>
        <xdr:cNvPr id="291" name="直線コネクタ 290"/>
        <xdr:cNvCxnSpPr/>
      </xdr:nvCxnSpPr>
      <xdr:spPr>
        <a:xfrm>
          <a:off x="9639300" y="6305369"/>
          <a:ext cx="8382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57404</xdr:rowOff>
    </xdr:from>
    <xdr:to>
      <xdr:col>50</xdr:col>
      <xdr:colOff>114300</xdr:colOff>
      <xdr:row>36</xdr:row>
      <xdr:rowOff>133169</xdr:rowOff>
    </xdr:to>
    <xdr:cxnSp macro="">
      <xdr:nvCxnSpPr>
        <xdr:cNvPr id="294" name="直線コネクタ 293"/>
        <xdr:cNvCxnSpPr/>
      </xdr:nvCxnSpPr>
      <xdr:spPr>
        <a:xfrm>
          <a:off x="8750300" y="6229604"/>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72100</xdr:rowOff>
    </xdr:from>
    <xdr:to>
      <xdr:col>45</xdr:col>
      <xdr:colOff>177800</xdr:colOff>
      <xdr:row>36</xdr:row>
      <xdr:rowOff>57404</xdr:rowOff>
    </xdr:to>
    <xdr:cxnSp macro="">
      <xdr:nvCxnSpPr>
        <xdr:cNvPr id="297" name="直線コネクタ 296"/>
        <xdr:cNvCxnSpPr/>
      </xdr:nvCxnSpPr>
      <xdr:spPr>
        <a:xfrm>
          <a:off x="7861300" y="607285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146558</xdr:rowOff>
    </xdr:from>
    <xdr:to>
      <xdr:col>41</xdr:col>
      <xdr:colOff>50800</xdr:colOff>
      <xdr:row>35</xdr:row>
      <xdr:rowOff>72100</xdr:rowOff>
    </xdr:to>
    <xdr:cxnSp macro="">
      <xdr:nvCxnSpPr>
        <xdr:cNvPr id="300" name="直線コネクタ 299"/>
        <xdr:cNvCxnSpPr/>
      </xdr:nvCxnSpPr>
      <xdr:spPr>
        <a:xfrm>
          <a:off x="6972300" y="5975858"/>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59835</xdr:rowOff>
    </xdr:from>
    <xdr:to>
      <xdr:col>36</xdr:col>
      <xdr:colOff>165100</xdr:colOff>
      <xdr:row>38</xdr:row>
      <xdr:rowOff>161435</xdr:rowOff>
    </xdr:to>
    <xdr:sp macro="" textlink="">
      <xdr:nvSpPr>
        <xdr:cNvPr id="303" name="フローチャート: 判断 302"/>
        <xdr:cNvSpPr/>
      </xdr:nvSpPr>
      <xdr:spPr>
        <a:xfrm>
          <a:off x="6921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152562</xdr:rowOff>
    </xdr:from>
    <xdr:ext cx="378565" cy="259045"/>
    <xdr:sp macro="" textlink="">
      <xdr:nvSpPr>
        <xdr:cNvPr id="304" name="テキスト ボックス 303"/>
        <xdr:cNvSpPr txBox="1"/>
      </xdr:nvSpPr>
      <xdr:spPr>
        <a:xfrm>
          <a:off x="6783017" y="666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82369</xdr:rowOff>
    </xdr:from>
    <xdr:to>
      <xdr:col>50</xdr:col>
      <xdr:colOff>165100</xdr:colOff>
      <xdr:row>37</xdr:row>
      <xdr:rowOff>12519</xdr:rowOff>
    </xdr:to>
    <xdr:sp macro="" textlink="">
      <xdr:nvSpPr>
        <xdr:cNvPr id="312" name="楕円 311"/>
        <xdr:cNvSpPr/>
      </xdr:nvSpPr>
      <xdr:spPr>
        <a:xfrm>
          <a:off x="95885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29046</xdr:rowOff>
    </xdr:from>
    <xdr:ext cx="469744" cy="259045"/>
    <xdr:sp macro="" textlink="">
      <xdr:nvSpPr>
        <xdr:cNvPr id="313" name="テキスト ボックス 312"/>
        <xdr:cNvSpPr txBox="1"/>
      </xdr:nvSpPr>
      <xdr:spPr>
        <a:xfrm>
          <a:off x="9404428" y="602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6604</xdr:rowOff>
    </xdr:from>
    <xdr:to>
      <xdr:col>46</xdr:col>
      <xdr:colOff>38100</xdr:colOff>
      <xdr:row>36</xdr:row>
      <xdr:rowOff>108204</xdr:rowOff>
    </xdr:to>
    <xdr:sp macro="" textlink="">
      <xdr:nvSpPr>
        <xdr:cNvPr id="314" name="楕円 313"/>
        <xdr:cNvSpPr/>
      </xdr:nvSpPr>
      <xdr:spPr>
        <a:xfrm>
          <a:off x="8699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124731</xdr:rowOff>
    </xdr:from>
    <xdr:ext cx="469744" cy="259045"/>
    <xdr:sp macro="" textlink="">
      <xdr:nvSpPr>
        <xdr:cNvPr id="315" name="テキスト ボックス 314"/>
        <xdr:cNvSpPr txBox="1"/>
      </xdr:nvSpPr>
      <xdr:spPr>
        <a:xfrm>
          <a:off x="8515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21300</xdr:rowOff>
    </xdr:from>
    <xdr:to>
      <xdr:col>41</xdr:col>
      <xdr:colOff>101600</xdr:colOff>
      <xdr:row>35</xdr:row>
      <xdr:rowOff>122900</xdr:rowOff>
    </xdr:to>
    <xdr:sp macro="" textlink="">
      <xdr:nvSpPr>
        <xdr:cNvPr id="316" name="楕円 315"/>
        <xdr:cNvSpPr/>
      </xdr:nvSpPr>
      <xdr:spPr>
        <a:xfrm>
          <a:off x="7810500" y="60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139427</xdr:rowOff>
    </xdr:from>
    <xdr:ext cx="469744" cy="259045"/>
    <xdr:sp macro="" textlink="">
      <xdr:nvSpPr>
        <xdr:cNvPr id="317" name="テキスト ボックス 316"/>
        <xdr:cNvSpPr txBox="1"/>
      </xdr:nvSpPr>
      <xdr:spPr>
        <a:xfrm>
          <a:off x="7626428" y="579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95758</xdr:rowOff>
    </xdr:from>
    <xdr:to>
      <xdr:col>36</xdr:col>
      <xdr:colOff>165100</xdr:colOff>
      <xdr:row>35</xdr:row>
      <xdr:rowOff>25908</xdr:rowOff>
    </xdr:to>
    <xdr:sp macro="" textlink="">
      <xdr:nvSpPr>
        <xdr:cNvPr id="318" name="楕円 317"/>
        <xdr:cNvSpPr/>
      </xdr:nvSpPr>
      <xdr:spPr>
        <a:xfrm>
          <a:off x="6921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42435</xdr:rowOff>
    </xdr:from>
    <xdr:ext cx="469744" cy="259045"/>
    <xdr:sp macro="" textlink="">
      <xdr:nvSpPr>
        <xdr:cNvPr id="319" name="テキスト ボックス 318"/>
        <xdr:cNvSpPr txBox="1"/>
      </xdr:nvSpPr>
      <xdr:spPr>
        <a:xfrm>
          <a:off x="6737428"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28837</xdr:rowOff>
    </xdr:from>
    <xdr:to>
      <xdr:col>55</xdr:col>
      <xdr:colOff>0</xdr:colOff>
      <xdr:row>57</xdr:row>
      <xdr:rowOff>48572</xdr:rowOff>
    </xdr:to>
    <xdr:cxnSp macro="">
      <xdr:nvCxnSpPr>
        <xdr:cNvPr id="348" name="直線コネクタ 347"/>
        <xdr:cNvCxnSpPr/>
      </xdr:nvCxnSpPr>
      <xdr:spPr>
        <a:xfrm>
          <a:off x="9639300" y="9801487"/>
          <a:ext cx="8382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28837</xdr:rowOff>
    </xdr:from>
    <xdr:to>
      <xdr:col>50</xdr:col>
      <xdr:colOff>114300</xdr:colOff>
      <xdr:row>57</xdr:row>
      <xdr:rowOff>61473</xdr:rowOff>
    </xdr:to>
    <xdr:cxnSp macro="">
      <xdr:nvCxnSpPr>
        <xdr:cNvPr id="351" name="直線コネクタ 350"/>
        <xdr:cNvCxnSpPr/>
      </xdr:nvCxnSpPr>
      <xdr:spPr>
        <a:xfrm flipV="1">
          <a:off x="8750300" y="9801487"/>
          <a:ext cx="8890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61473</xdr:rowOff>
    </xdr:from>
    <xdr:to>
      <xdr:col>45</xdr:col>
      <xdr:colOff>177800</xdr:colOff>
      <xdr:row>57</xdr:row>
      <xdr:rowOff>103360</xdr:rowOff>
    </xdr:to>
    <xdr:cxnSp macro="">
      <xdr:nvCxnSpPr>
        <xdr:cNvPr id="354" name="直線コネクタ 353"/>
        <xdr:cNvCxnSpPr/>
      </xdr:nvCxnSpPr>
      <xdr:spPr>
        <a:xfrm flipV="1">
          <a:off x="7861300" y="9834123"/>
          <a:ext cx="889000" cy="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12873</xdr:rowOff>
    </xdr:from>
    <xdr:to>
      <xdr:col>41</xdr:col>
      <xdr:colOff>50800</xdr:colOff>
      <xdr:row>57</xdr:row>
      <xdr:rowOff>103360</xdr:rowOff>
    </xdr:to>
    <xdr:cxnSp macro="">
      <xdr:nvCxnSpPr>
        <xdr:cNvPr id="357" name="直線コネクタ 356"/>
        <xdr:cNvCxnSpPr/>
      </xdr:nvCxnSpPr>
      <xdr:spPr>
        <a:xfrm>
          <a:off x="6972300" y="978552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149082</xdr:rowOff>
    </xdr:from>
    <xdr:to>
      <xdr:col>36</xdr:col>
      <xdr:colOff>165100</xdr:colOff>
      <xdr:row>58</xdr:row>
      <xdr:rowOff>79232</xdr:rowOff>
    </xdr:to>
    <xdr:sp macro="" textlink="">
      <xdr:nvSpPr>
        <xdr:cNvPr id="360" name="フローチャート: 判断 359"/>
        <xdr:cNvSpPr/>
      </xdr:nvSpPr>
      <xdr:spPr>
        <a:xfrm>
          <a:off x="6921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70359</xdr:rowOff>
    </xdr:from>
    <xdr:ext cx="534377" cy="259045"/>
    <xdr:sp macro="" textlink="">
      <xdr:nvSpPr>
        <xdr:cNvPr id="361" name="テキスト ボックス 360"/>
        <xdr:cNvSpPr txBox="1"/>
      </xdr:nvSpPr>
      <xdr:spPr>
        <a:xfrm>
          <a:off x="6705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169222</xdr:rowOff>
    </xdr:from>
    <xdr:to>
      <xdr:col>55</xdr:col>
      <xdr:colOff>50800</xdr:colOff>
      <xdr:row>57</xdr:row>
      <xdr:rowOff>99372</xdr:rowOff>
    </xdr:to>
    <xdr:sp macro="" textlink="">
      <xdr:nvSpPr>
        <xdr:cNvPr id="367" name="楕円 366"/>
        <xdr:cNvSpPr/>
      </xdr:nvSpPr>
      <xdr:spPr>
        <a:xfrm>
          <a:off x="10426700" y="97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20649</xdr:rowOff>
    </xdr:from>
    <xdr:ext cx="534377" cy="259045"/>
    <xdr:sp macro="" textlink="">
      <xdr:nvSpPr>
        <xdr:cNvPr id="368" name="農林水産業費該当値テキスト"/>
        <xdr:cNvSpPr txBox="1"/>
      </xdr:nvSpPr>
      <xdr:spPr>
        <a:xfrm>
          <a:off x="10528300" y="962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149487</xdr:rowOff>
    </xdr:from>
    <xdr:to>
      <xdr:col>50</xdr:col>
      <xdr:colOff>165100</xdr:colOff>
      <xdr:row>57</xdr:row>
      <xdr:rowOff>79637</xdr:rowOff>
    </xdr:to>
    <xdr:sp macro="" textlink="">
      <xdr:nvSpPr>
        <xdr:cNvPr id="369" name="楕円 368"/>
        <xdr:cNvSpPr/>
      </xdr:nvSpPr>
      <xdr:spPr>
        <a:xfrm>
          <a:off x="9588500" y="9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96164</xdr:rowOff>
    </xdr:from>
    <xdr:ext cx="534377" cy="259045"/>
    <xdr:sp macro="" textlink="">
      <xdr:nvSpPr>
        <xdr:cNvPr id="370" name="テキスト ボックス 369"/>
        <xdr:cNvSpPr txBox="1"/>
      </xdr:nvSpPr>
      <xdr:spPr>
        <a:xfrm>
          <a:off x="9372111" y="95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10673</xdr:rowOff>
    </xdr:from>
    <xdr:to>
      <xdr:col>46</xdr:col>
      <xdr:colOff>38100</xdr:colOff>
      <xdr:row>57</xdr:row>
      <xdr:rowOff>112273</xdr:rowOff>
    </xdr:to>
    <xdr:sp macro="" textlink="">
      <xdr:nvSpPr>
        <xdr:cNvPr id="371" name="楕円 370"/>
        <xdr:cNvSpPr/>
      </xdr:nvSpPr>
      <xdr:spPr>
        <a:xfrm>
          <a:off x="8699500" y="97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128800</xdr:rowOff>
    </xdr:from>
    <xdr:ext cx="534377" cy="259045"/>
    <xdr:sp macro="" textlink="">
      <xdr:nvSpPr>
        <xdr:cNvPr id="372" name="テキスト ボックス 371"/>
        <xdr:cNvSpPr txBox="1"/>
      </xdr:nvSpPr>
      <xdr:spPr>
        <a:xfrm>
          <a:off x="8483111" y="955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52560</xdr:rowOff>
    </xdr:from>
    <xdr:to>
      <xdr:col>41</xdr:col>
      <xdr:colOff>101600</xdr:colOff>
      <xdr:row>57</xdr:row>
      <xdr:rowOff>154160</xdr:rowOff>
    </xdr:to>
    <xdr:sp macro="" textlink="">
      <xdr:nvSpPr>
        <xdr:cNvPr id="373" name="楕円 372"/>
        <xdr:cNvSpPr/>
      </xdr:nvSpPr>
      <xdr:spPr>
        <a:xfrm>
          <a:off x="7810500" y="98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170687</xdr:rowOff>
    </xdr:from>
    <xdr:ext cx="534377" cy="259045"/>
    <xdr:sp macro="" textlink="">
      <xdr:nvSpPr>
        <xdr:cNvPr id="374" name="テキスト ボックス 373"/>
        <xdr:cNvSpPr txBox="1"/>
      </xdr:nvSpPr>
      <xdr:spPr>
        <a:xfrm>
          <a:off x="7594111" y="96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133523</xdr:rowOff>
    </xdr:from>
    <xdr:to>
      <xdr:col>36</xdr:col>
      <xdr:colOff>165100</xdr:colOff>
      <xdr:row>57</xdr:row>
      <xdr:rowOff>63673</xdr:rowOff>
    </xdr:to>
    <xdr:sp macro="" textlink="">
      <xdr:nvSpPr>
        <xdr:cNvPr id="375" name="楕円 374"/>
        <xdr:cNvSpPr/>
      </xdr:nvSpPr>
      <xdr:spPr>
        <a:xfrm>
          <a:off x="6921500" y="97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80200</xdr:rowOff>
    </xdr:from>
    <xdr:ext cx="534377" cy="259045"/>
    <xdr:sp macro="" textlink="">
      <xdr:nvSpPr>
        <xdr:cNvPr id="376" name="テキスト ボックス 375"/>
        <xdr:cNvSpPr txBox="1"/>
      </xdr:nvSpPr>
      <xdr:spPr>
        <a:xfrm>
          <a:off x="6705111" y="95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41052</xdr:rowOff>
    </xdr:from>
    <xdr:to>
      <xdr:col>55</xdr:col>
      <xdr:colOff>0</xdr:colOff>
      <xdr:row>77</xdr:row>
      <xdr:rowOff>57541</xdr:rowOff>
    </xdr:to>
    <xdr:cxnSp macro="">
      <xdr:nvCxnSpPr>
        <xdr:cNvPr id="405" name="直線コネクタ 404"/>
        <xdr:cNvCxnSpPr/>
      </xdr:nvCxnSpPr>
      <xdr:spPr>
        <a:xfrm>
          <a:off x="9639300" y="13242702"/>
          <a:ext cx="8382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41052</xdr:rowOff>
    </xdr:from>
    <xdr:to>
      <xdr:col>50</xdr:col>
      <xdr:colOff>114300</xdr:colOff>
      <xdr:row>77</xdr:row>
      <xdr:rowOff>105166</xdr:rowOff>
    </xdr:to>
    <xdr:cxnSp macro="">
      <xdr:nvCxnSpPr>
        <xdr:cNvPr id="408" name="直線コネクタ 407"/>
        <xdr:cNvCxnSpPr/>
      </xdr:nvCxnSpPr>
      <xdr:spPr>
        <a:xfrm flipV="1">
          <a:off x="8750300" y="13242702"/>
          <a:ext cx="889000" cy="6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27062</xdr:rowOff>
    </xdr:from>
    <xdr:to>
      <xdr:col>45</xdr:col>
      <xdr:colOff>177800</xdr:colOff>
      <xdr:row>77</xdr:row>
      <xdr:rowOff>105166</xdr:rowOff>
    </xdr:to>
    <xdr:cxnSp macro="">
      <xdr:nvCxnSpPr>
        <xdr:cNvPr id="411" name="直線コネクタ 410"/>
        <xdr:cNvCxnSpPr/>
      </xdr:nvCxnSpPr>
      <xdr:spPr>
        <a:xfrm>
          <a:off x="7861300" y="13228712"/>
          <a:ext cx="88900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27062</xdr:rowOff>
    </xdr:from>
    <xdr:to>
      <xdr:col>41</xdr:col>
      <xdr:colOff>50800</xdr:colOff>
      <xdr:row>78</xdr:row>
      <xdr:rowOff>18222</xdr:rowOff>
    </xdr:to>
    <xdr:cxnSp macro="">
      <xdr:nvCxnSpPr>
        <xdr:cNvPr id="414" name="直線コネクタ 413"/>
        <xdr:cNvCxnSpPr/>
      </xdr:nvCxnSpPr>
      <xdr:spPr>
        <a:xfrm flipV="1">
          <a:off x="6972300" y="13228712"/>
          <a:ext cx="889000" cy="16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53414</xdr:rowOff>
    </xdr:from>
    <xdr:to>
      <xdr:col>36</xdr:col>
      <xdr:colOff>165100</xdr:colOff>
      <xdr:row>78</xdr:row>
      <xdr:rowOff>155014</xdr:rowOff>
    </xdr:to>
    <xdr:sp macro="" textlink="">
      <xdr:nvSpPr>
        <xdr:cNvPr id="417" name="フローチャート: 判断 416"/>
        <xdr:cNvSpPr/>
      </xdr:nvSpPr>
      <xdr:spPr>
        <a:xfrm>
          <a:off x="6921500" y="1342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146141</xdr:rowOff>
    </xdr:from>
    <xdr:ext cx="534377" cy="259045"/>
    <xdr:sp macro="" textlink="">
      <xdr:nvSpPr>
        <xdr:cNvPr id="418" name="テキスト ボックス 417"/>
        <xdr:cNvSpPr txBox="1"/>
      </xdr:nvSpPr>
      <xdr:spPr>
        <a:xfrm>
          <a:off x="6705111" y="1351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6741</xdr:rowOff>
    </xdr:from>
    <xdr:to>
      <xdr:col>55</xdr:col>
      <xdr:colOff>50800</xdr:colOff>
      <xdr:row>77</xdr:row>
      <xdr:rowOff>108341</xdr:rowOff>
    </xdr:to>
    <xdr:sp macro="" textlink="">
      <xdr:nvSpPr>
        <xdr:cNvPr id="424" name="楕円 423"/>
        <xdr:cNvSpPr/>
      </xdr:nvSpPr>
      <xdr:spPr>
        <a:xfrm>
          <a:off x="10426700" y="132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29618</xdr:rowOff>
    </xdr:from>
    <xdr:ext cx="534377" cy="259045"/>
    <xdr:sp macro="" textlink="">
      <xdr:nvSpPr>
        <xdr:cNvPr id="425" name="商工費該当値テキスト"/>
        <xdr:cNvSpPr txBox="1"/>
      </xdr:nvSpPr>
      <xdr:spPr>
        <a:xfrm>
          <a:off x="10528300" y="130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161702</xdr:rowOff>
    </xdr:from>
    <xdr:to>
      <xdr:col>50</xdr:col>
      <xdr:colOff>165100</xdr:colOff>
      <xdr:row>77</xdr:row>
      <xdr:rowOff>91852</xdr:rowOff>
    </xdr:to>
    <xdr:sp macro="" textlink="">
      <xdr:nvSpPr>
        <xdr:cNvPr id="426" name="楕円 425"/>
        <xdr:cNvSpPr/>
      </xdr:nvSpPr>
      <xdr:spPr>
        <a:xfrm>
          <a:off x="9588500" y="131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108379</xdr:rowOff>
    </xdr:from>
    <xdr:ext cx="534377" cy="259045"/>
    <xdr:sp macro="" textlink="">
      <xdr:nvSpPr>
        <xdr:cNvPr id="427" name="テキスト ボックス 426"/>
        <xdr:cNvSpPr txBox="1"/>
      </xdr:nvSpPr>
      <xdr:spPr>
        <a:xfrm>
          <a:off x="9372111" y="129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54366</xdr:rowOff>
    </xdr:from>
    <xdr:to>
      <xdr:col>46</xdr:col>
      <xdr:colOff>38100</xdr:colOff>
      <xdr:row>77</xdr:row>
      <xdr:rowOff>155966</xdr:rowOff>
    </xdr:to>
    <xdr:sp macro="" textlink="">
      <xdr:nvSpPr>
        <xdr:cNvPr id="428" name="楕円 427"/>
        <xdr:cNvSpPr/>
      </xdr:nvSpPr>
      <xdr:spPr>
        <a:xfrm>
          <a:off x="8699500" y="1325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1043</xdr:rowOff>
    </xdr:from>
    <xdr:ext cx="534377" cy="259045"/>
    <xdr:sp macro="" textlink="">
      <xdr:nvSpPr>
        <xdr:cNvPr id="429" name="テキスト ボックス 428"/>
        <xdr:cNvSpPr txBox="1"/>
      </xdr:nvSpPr>
      <xdr:spPr>
        <a:xfrm>
          <a:off x="8483111" y="130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147712</xdr:rowOff>
    </xdr:from>
    <xdr:to>
      <xdr:col>41</xdr:col>
      <xdr:colOff>101600</xdr:colOff>
      <xdr:row>77</xdr:row>
      <xdr:rowOff>77862</xdr:rowOff>
    </xdr:to>
    <xdr:sp macro="" textlink="">
      <xdr:nvSpPr>
        <xdr:cNvPr id="430" name="楕円 429"/>
        <xdr:cNvSpPr/>
      </xdr:nvSpPr>
      <xdr:spPr>
        <a:xfrm>
          <a:off x="7810500" y="131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94388</xdr:rowOff>
    </xdr:from>
    <xdr:ext cx="534377" cy="259045"/>
    <xdr:sp macro="" textlink="">
      <xdr:nvSpPr>
        <xdr:cNvPr id="431" name="テキスト ボックス 430"/>
        <xdr:cNvSpPr txBox="1"/>
      </xdr:nvSpPr>
      <xdr:spPr>
        <a:xfrm>
          <a:off x="7594111" y="129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138872</xdr:rowOff>
    </xdr:from>
    <xdr:to>
      <xdr:col>36</xdr:col>
      <xdr:colOff>165100</xdr:colOff>
      <xdr:row>78</xdr:row>
      <xdr:rowOff>69022</xdr:rowOff>
    </xdr:to>
    <xdr:sp macro="" textlink="">
      <xdr:nvSpPr>
        <xdr:cNvPr id="432" name="楕円 431"/>
        <xdr:cNvSpPr/>
      </xdr:nvSpPr>
      <xdr:spPr>
        <a:xfrm>
          <a:off x="6921500" y="1334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85549</xdr:rowOff>
    </xdr:from>
    <xdr:ext cx="534377" cy="259045"/>
    <xdr:sp macro="" textlink="">
      <xdr:nvSpPr>
        <xdr:cNvPr id="433" name="テキスト ボックス 432"/>
        <xdr:cNvSpPr txBox="1"/>
      </xdr:nvSpPr>
      <xdr:spPr>
        <a:xfrm>
          <a:off x="6705111" y="1311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159099</xdr:rowOff>
    </xdr:from>
    <xdr:to>
      <xdr:col>55</xdr:col>
      <xdr:colOff>0</xdr:colOff>
      <xdr:row>96</xdr:row>
      <xdr:rowOff>35088</xdr:rowOff>
    </xdr:to>
    <xdr:cxnSp macro="">
      <xdr:nvCxnSpPr>
        <xdr:cNvPr id="460" name="直線コネクタ 459"/>
        <xdr:cNvCxnSpPr/>
      </xdr:nvCxnSpPr>
      <xdr:spPr>
        <a:xfrm>
          <a:off x="9639300" y="16446849"/>
          <a:ext cx="8382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159099</xdr:rowOff>
    </xdr:from>
    <xdr:to>
      <xdr:col>50</xdr:col>
      <xdr:colOff>114300</xdr:colOff>
      <xdr:row>96</xdr:row>
      <xdr:rowOff>3428</xdr:rowOff>
    </xdr:to>
    <xdr:cxnSp macro="">
      <xdr:nvCxnSpPr>
        <xdr:cNvPr id="463" name="直線コネクタ 462"/>
        <xdr:cNvCxnSpPr/>
      </xdr:nvCxnSpPr>
      <xdr:spPr>
        <a:xfrm flipV="1">
          <a:off x="8750300" y="16446849"/>
          <a:ext cx="889000" cy="1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3428</xdr:rowOff>
    </xdr:from>
    <xdr:to>
      <xdr:col>45</xdr:col>
      <xdr:colOff>177800</xdr:colOff>
      <xdr:row>96</xdr:row>
      <xdr:rowOff>87103</xdr:rowOff>
    </xdr:to>
    <xdr:cxnSp macro="">
      <xdr:nvCxnSpPr>
        <xdr:cNvPr id="466" name="直線コネクタ 465"/>
        <xdr:cNvCxnSpPr/>
      </xdr:nvCxnSpPr>
      <xdr:spPr>
        <a:xfrm flipV="1">
          <a:off x="7861300" y="16462628"/>
          <a:ext cx="889000" cy="8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87103</xdr:rowOff>
    </xdr:from>
    <xdr:to>
      <xdr:col>41</xdr:col>
      <xdr:colOff>50800</xdr:colOff>
      <xdr:row>96</xdr:row>
      <xdr:rowOff>88836</xdr:rowOff>
    </xdr:to>
    <xdr:cxnSp macro="">
      <xdr:nvCxnSpPr>
        <xdr:cNvPr id="469" name="直線コネクタ 468"/>
        <xdr:cNvCxnSpPr/>
      </xdr:nvCxnSpPr>
      <xdr:spPr>
        <a:xfrm flipV="1">
          <a:off x="6972300" y="16546303"/>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xdr:cNvSpPr/>
      </xdr:nvSpPr>
      <xdr:spPr>
        <a:xfrm>
          <a:off x="6921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79991</xdr:rowOff>
    </xdr:from>
    <xdr:ext cx="534377" cy="259045"/>
    <xdr:sp macro="" textlink="">
      <xdr:nvSpPr>
        <xdr:cNvPr id="473" name="テキスト ボックス 472"/>
        <xdr:cNvSpPr txBox="1"/>
      </xdr:nvSpPr>
      <xdr:spPr>
        <a:xfrm>
          <a:off x="6705111" y="167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155738</xdr:rowOff>
    </xdr:from>
    <xdr:to>
      <xdr:col>55</xdr:col>
      <xdr:colOff>50800</xdr:colOff>
      <xdr:row>96</xdr:row>
      <xdr:rowOff>85888</xdr:rowOff>
    </xdr:to>
    <xdr:sp macro="" textlink="">
      <xdr:nvSpPr>
        <xdr:cNvPr id="479" name="楕円 478"/>
        <xdr:cNvSpPr/>
      </xdr:nvSpPr>
      <xdr:spPr>
        <a:xfrm>
          <a:off x="10426700" y="16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7165</xdr:rowOff>
    </xdr:from>
    <xdr:ext cx="534377" cy="259045"/>
    <xdr:sp macro="" textlink="">
      <xdr:nvSpPr>
        <xdr:cNvPr id="480" name="土木費該当値テキスト"/>
        <xdr:cNvSpPr txBox="1"/>
      </xdr:nvSpPr>
      <xdr:spPr>
        <a:xfrm>
          <a:off x="10528300" y="1629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108299</xdr:rowOff>
    </xdr:from>
    <xdr:to>
      <xdr:col>50</xdr:col>
      <xdr:colOff>165100</xdr:colOff>
      <xdr:row>96</xdr:row>
      <xdr:rowOff>38449</xdr:rowOff>
    </xdr:to>
    <xdr:sp macro="" textlink="">
      <xdr:nvSpPr>
        <xdr:cNvPr id="481" name="楕円 480"/>
        <xdr:cNvSpPr/>
      </xdr:nvSpPr>
      <xdr:spPr>
        <a:xfrm>
          <a:off x="9588500" y="1639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54976</xdr:rowOff>
    </xdr:from>
    <xdr:ext cx="599010" cy="259045"/>
    <xdr:sp macro="" textlink="">
      <xdr:nvSpPr>
        <xdr:cNvPr id="482" name="テキスト ボックス 481"/>
        <xdr:cNvSpPr txBox="1"/>
      </xdr:nvSpPr>
      <xdr:spPr>
        <a:xfrm>
          <a:off x="9339795" y="161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124078</xdr:rowOff>
    </xdr:from>
    <xdr:to>
      <xdr:col>46</xdr:col>
      <xdr:colOff>38100</xdr:colOff>
      <xdr:row>96</xdr:row>
      <xdr:rowOff>54228</xdr:rowOff>
    </xdr:to>
    <xdr:sp macro="" textlink="">
      <xdr:nvSpPr>
        <xdr:cNvPr id="483" name="楕円 482"/>
        <xdr:cNvSpPr/>
      </xdr:nvSpPr>
      <xdr:spPr>
        <a:xfrm>
          <a:off x="8699500" y="164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70755</xdr:rowOff>
    </xdr:from>
    <xdr:ext cx="599010" cy="259045"/>
    <xdr:sp macro="" textlink="">
      <xdr:nvSpPr>
        <xdr:cNvPr id="484" name="テキスト ボックス 483"/>
        <xdr:cNvSpPr txBox="1"/>
      </xdr:nvSpPr>
      <xdr:spPr>
        <a:xfrm>
          <a:off x="8450795" y="1618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36303</xdr:rowOff>
    </xdr:from>
    <xdr:to>
      <xdr:col>41</xdr:col>
      <xdr:colOff>101600</xdr:colOff>
      <xdr:row>96</xdr:row>
      <xdr:rowOff>137903</xdr:rowOff>
    </xdr:to>
    <xdr:sp macro="" textlink="">
      <xdr:nvSpPr>
        <xdr:cNvPr id="485" name="楕円 484"/>
        <xdr:cNvSpPr/>
      </xdr:nvSpPr>
      <xdr:spPr>
        <a:xfrm>
          <a:off x="7810500" y="164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154430</xdr:rowOff>
    </xdr:from>
    <xdr:ext cx="534377" cy="259045"/>
    <xdr:sp macro="" textlink="">
      <xdr:nvSpPr>
        <xdr:cNvPr id="486" name="テキスト ボックス 485"/>
        <xdr:cNvSpPr txBox="1"/>
      </xdr:nvSpPr>
      <xdr:spPr>
        <a:xfrm>
          <a:off x="7594111" y="162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38036</xdr:rowOff>
    </xdr:from>
    <xdr:to>
      <xdr:col>36</xdr:col>
      <xdr:colOff>165100</xdr:colOff>
      <xdr:row>96</xdr:row>
      <xdr:rowOff>139636</xdr:rowOff>
    </xdr:to>
    <xdr:sp macro="" textlink="">
      <xdr:nvSpPr>
        <xdr:cNvPr id="487" name="楕円 486"/>
        <xdr:cNvSpPr/>
      </xdr:nvSpPr>
      <xdr:spPr>
        <a:xfrm>
          <a:off x="6921500" y="164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156163</xdr:rowOff>
    </xdr:from>
    <xdr:ext cx="534377" cy="259045"/>
    <xdr:sp macro="" textlink="">
      <xdr:nvSpPr>
        <xdr:cNvPr id="488" name="テキスト ボックス 487"/>
        <xdr:cNvSpPr txBox="1"/>
      </xdr:nvSpPr>
      <xdr:spPr>
        <a:xfrm>
          <a:off x="6705111" y="1627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111163</xdr:rowOff>
    </xdr:from>
    <xdr:to>
      <xdr:col>85</xdr:col>
      <xdr:colOff>127000</xdr:colOff>
      <xdr:row>37</xdr:row>
      <xdr:rowOff>4305</xdr:rowOff>
    </xdr:to>
    <xdr:cxnSp macro="">
      <xdr:nvCxnSpPr>
        <xdr:cNvPr id="517" name="直線コネクタ 516"/>
        <xdr:cNvCxnSpPr/>
      </xdr:nvCxnSpPr>
      <xdr:spPr>
        <a:xfrm flipV="1">
          <a:off x="15481300" y="6283363"/>
          <a:ext cx="838200" cy="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4305</xdr:rowOff>
    </xdr:from>
    <xdr:to>
      <xdr:col>81</xdr:col>
      <xdr:colOff>50800</xdr:colOff>
      <xdr:row>37</xdr:row>
      <xdr:rowOff>18504</xdr:rowOff>
    </xdr:to>
    <xdr:cxnSp macro="">
      <xdr:nvCxnSpPr>
        <xdr:cNvPr id="520" name="直線コネクタ 519"/>
        <xdr:cNvCxnSpPr/>
      </xdr:nvCxnSpPr>
      <xdr:spPr>
        <a:xfrm flipV="1">
          <a:off x="14592300" y="6347955"/>
          <a:ext cx="889000" cy="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18504</xdr:rowOff>
    </xdr:from>
    <xdr:to>
      <xdr:col>76</xdr:col>
      <xdr:colOff>114300</xdr:colOff>
      <xdr:row>37</xdr:row>
      <xdr:rowOff>44171</xdr:rowOff>
    </xdr:to>
    <xdr:cxnSp macro="">
      <xdr:nvCxnSpPr>
        <xdr:cNvPr id="523" name="直線コネクタ 522"/>
        <xdr:cNvCxnSpPr/>
      </xdr:nvCxnSpPr>
      <xdr:spPr>
        <a:xfrm flipV="1">
          <a:off x="13703300" y="6362154"/>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31102</xdr:rowOff>
    </xdr:from>
    <xdr:to>
      <xdr:col>71</xdr:col>
      <xdr:colOff>177800</xdr:colOff>
      <xdr:row>37</xdr:row>
      <xdr:rowOff>44171</xdr:rowOff>
    </xdr:to>
    <xdr:cxnSp macro="">
      <xdr:nvCxnSpPr>
        <xdr:cNvPr id="526" name="直線コネクタ 525"/>
        <xdr:cNvCxnSpPr/>
      </xdr:nvCxnSpPr>
      <xdr:spPr>
        <a:xfrm>
          <a:off x="12814300" y="6374752"/>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19126</xdr:rowOff>
    </xdr:from>
    <xdr:to>
      <xdr:col>67</xdr:col>
      <xdr:colOff>101600</xdr:colOff>
      <xdr:row>37</xdr:row>
      <xdr:rowOff>120726</xdr:rowOff>
    </xdr:to>
    <xdr:sp macro="" textlink="">
      <xdr:nvSpPr>
        <xdr:cNvPr id="529" name="フローチャート: 判断 528"/>
        <xdr:cNvSpPr/>
      </xdr:nvSpPr>
      <xdr:spPr>
        <a:xfrm>
          <a:off x="12763500" y="63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111853</xdr:rowOff>
    </xdr:from>
    <xdr:ext cx="534377" cy="259045"/>
    <xdr:sp macro="" textlink="">
      <xdr:nvSpPr>
        <xdr:cNvPr id="530" name="テキスト ボックス 529"/>
        <xdr:cNvSpPr txBox="1"/>
      </xdr:nvSpPr>
      <xdr:spPr>
        <a:xfrm>
          <a:off x="12547111" y="64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60363</xdr:rowOff>
    </xdr:from>
    <xdr:to>
      <xdr:col>85</xdr:col>
      <xdr:colOff>177800</xdr:colOff>
      <xdr:row>36</xdr:row>
      <xdr:rowOff>161963</xdr:rowOff>
    </xdr:to>
    <xdr:sp macro="" textlink="">
      <xdr:nvSpPr>
        <xdr:cNvPr id="536" name="楕円 535"/>
        <xdr:cNvSpPr/>
      </xdr:nvSpPr>
      <xdr:spPr>
        <a:xfrm>
          <a:off x="16268700" y="62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83240</xdr:rowOff>
    </xdr:from>
    <xdr:ext cx="534377" cy="259045"/>
    <xdr:sp macro="" textlink="">
      <xdr:nvSpPr>
        <xdr:cNvPr id="537" name="消防費該当値テキスト"/>
        <xdr:cNvSpPr txBox="1"/>
      </xdr:nvSpPr>
      <xdr:spPr>
        <a:xfrm>
          <a:off x="16370300" y="60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124955</xdr:rowOff>
    </xdr:from>
    <xdr:to>
      <xdr:col>81</xdr:col>
      <xdr:colOff>101600</xdr:colOff>
      <xdr:row>37</xdr:row>
      <xdr:rowOff>55105</xdr:rowOff>
    </xdr:to>
    <xdr:sp macro="" textlink="">
      <xdr:nvSpPr>
        <xdr:cNvPr id="538" name="楕円 537"/>
        <xdr:cNvSpPr/>
      </xdr:nvSpPr>
      <xdr:spPr>
        <a:xfrm>
          <a:off x="15430500" y="62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71632</xdr:rowOff>
    </xdr:from>
    <xdr:ext cx="534377" cy="259045"/>
    <xdr:sp macro="" textlink="">
      <xdr:nvSpPr>
        <xdr:cNvPr id="539" name="テキスト ボックス 538"/>
        <xdr:cNvSpPr txBox="1"/>
      </xdr:nvSpPr>
      <xdr:spPr>
        <a:xfrm>
          <a:off x="15214111" y="607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139154</xdr:rowOff>
    </xdr:from>
    <xdr:to>
      <xdr:col>76</xdr:col>
      <xdr:colOff>165100</xdr:colOff>
      <xdr:row>37</xdr:row>
      <xdr:rowOff>69304</xdr:rowOff>
    </xdr:to>
    <xdr:sp macro="" textlink="">
      <xdr:nvSpPr>
        <xdr:cNvPr id="540" name="楕円 539"/>
        <xdr:cNvSpPr/>
      </xdr:nvSpPr>
      <xdr:spPr>
        <a:xfrm>
          <a:off x="14541500" y="63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85831</xdr:rowOff>
    </xdr:from>
    <xdr:ext cx="534377" cy="259045"/>
    <xdr:sp macro="" textlink="">
      <xdr:nvSpPr>
        <xdr:cNvPr id="541" name="テキスト ボックス 540"/>
        <xdr:cNvSpPr txBox="1"/>
      </xdr:nvSpPr>
      <xdr:spPr>
        <a:xfrm>
          <a:off x="14325111" y="60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164821</xdr:rowOff>
    </xdr:from>
    <xdr:to>
      <xdr:col>72</xdr:col>
      <xdr:colOff>38100</xdr:colOff>
      <xdr:row>37</xdr:row>
      <xdr:rowOff>94971</xdr:rowOff>
    </xdr:to>
    <xdr:sp macro="" textlink="">
      <xdr:nvSpPr>
        <xdr:cNvPr id="542" name="楕円 541"/>
        <xdr:cNvSpPr/>
      </xdr:nvSpPr>
      <xdr:spPr>
        <a:xfrm>
          <a:off x="13652500" y="633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86098</xdr:rowOff>
    </xdr:from>
    <xdr:ext cx="534377" cy="259045"/>
    <xdr:sp macro="" textlink="">
      <xdr:nvSpPr>
        <xdr:cNvPr id="543" name="テキスト ボックス 542"/>
        <xdr:cNvSpPr txBox="1"/>
      </xdr:nvSpPr>
      <xdr:spPr>
        <a:xfrm>
          <a:off x="13436111" y="642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151752</xdr:rowOff>
    </xdr:from>
    <xdr:to>
      <xdr:col>67</xdr:col>
      <xdr:colOff>101600</xdr:colOff>
      <xdr:row>37</xdr:row>
      <xdr:rowOff>81902</xdr:rowOff>
    </xdr:to>
    <xdr:sp macro="" textlink="">
      <xdr:nvSpPr>
        <xdr:cNvPr id="544" name="楕円 543"/>
        <xdr:cNvSpPr/>
      </xdr:nvSpPr>
      <xdr:spPr>
        <a:xfrm>
          <a:off x="12763500" y="632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98429</xdr:rowOff>
    </xdr:from>
    <xdr:ext cx="534377" cy="259045"/>
    <xdr:sp macro="" textlink="">
      <xdr:nvSpPr>
        <xdr:cNvPr id="545" name="テキスト ボックス 544"/>
        <xdr:cNvSpPr txBox="1"/>
      </xdr:nvSpPr>
      <xdr:spPr>
        <a:xfrm>
          <a:off x="12547111" y="609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135435</xdr:rowOff>
    </xdr:from>
    <xdr:to>
      <xdr:col>85</xdr:col>
      <xdr:colOff>127000</xdr:colOff>
      <xdr:row>57</xdr:row>
      <xdr:rowOff>73569</xdr:rowOff>
    </xdr:to>
    <xdr:cxnSp macro="">
      <xdr:nvCxnSpPr>
        <xdr:cNvPr id="576" name="直線コネクタ 575"/>
        <xdr:cNvCxnSpPr/>
      </xdr:nvCxnSpPr>
      <xdr:spPr>
        <a:xfrm flipV="1">
          <a:off x="15481300" y="9736635"/>
          <a:ext cx="838200" cy="10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153514</xdr:rowOff>
    </xdr:from>
    <xdr:to>
      <xdr:col>81</xdr:col>
      <xdr:colOff>50800</xdr:colOff>
      <xdr:row>57</xdr:row>
      <xdr:rowOff>73569</xdr:rowOff>
    </xdr:to>
    <xdr:cxnSp macro="">
      <xdr:nvCxnSpPr>
        <xdr:cNvPr id="579" name="直線コネクタ 578"/>
        <xdr:cNvCxnSpPr/>
      </xdr:nvCxnSpPr>
      <xdr:spPr>
        <a:xfrm>
          <a:off x="14592300" y="9583264"/>
          <a:ext cx="889000" cy="26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153514</xdr:rowOff>
    </xdr:from>
    <xdr:to>
      <xdr:col>76</xdr:col>
      <xdr:colOff>114300</xdr:colOff>
      <xdr:row>56</xdr:row>
      <xdr:rowOff>127698</xdr:rowOff>
    </xdr:to>
    <xdr:cxnSp macro="">
      <xdr:nvCxnSpPr>
        <xdr:cNvPr id="582" name="直線コネクタ 581"/>
        <xdr:cNvCxnSpPr/>
      </xdr:nvCxnSpPr>
      <xdr:spPr>
        <a:xfrm flipV="1">
          <a:off x="13703300" y="9583264"/>
          <a:ext cx="889000" cy="14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127698</xdr:rowOff>
    </xdr:from>
    <xdr:to>
      <xdr:col>71</xdr:col>
      <xdr:colOff>177800</xdr:colOff>
      <xdr:row>57</xdr:row>
      <xdr:rowOff>168873</xdr:rowOff>
    </xdr:to>
    <xdr:cxnSp macro="">
      <xdr:nvCxnSpPr>
        <xdr:cNvPr id="585" name="直線コネクタ 584"/>
        <xdr:cNvCxnSpPr/>
      </xdr:nvCxnSpPr>
      <xdr:spPr>
        <a:xfrm flipV="1">
          <a:off x="12814300" y="9728898"/>
          <a:ext cx="889000" cy="2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14625</xdr:rowOff>
    </xdr:from>
    <xdr:to>
      <xdr:col>67</xdr:col>
      <xdr:colOff>101600</xdr:colOff>
      <xdr:row>58</xdr:row>
      <xdr:rowOff>116225</xdr:rowOff>
    </xdr:to>
    <xdr:sp macro="" textlink="">
      <xdr:nvSpPr>
        <xdr:cNvPr id="588" name="フローチャート: 判断 587"/>
        <xdr:cNvSpPr/>
      </xdr:nvSpPr>
      <xdr:spPr>
        <a:xfrm>
          <a:off x="12763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107352</xdr:rowOff>
    </xdr:from>
    <xdr:ext cx="534377" cy="259045"/>
    <xdr:sp macro="" textlink="">
      <xdr:nvSpPr>
        <xdr:cNvPr id="589" name="テキスト ボックス 588"/>
        <xdr:cNvSpPr txBox="1"/>
      </xdr:nvSpPr>
      <xdr:spPr>
        <a:xfrm>
          <a:off x="12547111" y="100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84635</xdr:rowOff>
    </xdr:from>
    <xdr:to>
      <xdr:col>85</xdr:col>
      <xdr:colOff>177800</xdr:colOff>
      <xdr:row>57</xdr:row>
      <xdr:rowOff>14785</xdr:rowOff>
    </xdr:to>
    <xdr:sp macro="" textlink="">
      <xdr:nvSpPr>
        <xdr:cNvPr id="595" name="楕円 594"/>
        <xdr:cNvSpPr/>
      </xdr:nvSpPr>
      <xdr:spPr>
        <a:xfrm>
          <a:off x="16268700" y="968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107512</xdr:rowOff>
    </xdr:from>
    <xdr:ext cx="599010" cy="259045"/>
    <xdr:sp macro="" textlink="">
      <xdr:nvSpPr>
        <xdr:cNvPr id="596" name="教育費該当値テキスト"/>
        <xdr:cNvSpPr txBox="1"/>
      </xdr:nvSpPr>
      <xdr:spPr>
        <a:xfrm>
          <a:off x="16370300" y="953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22769</xdr:rowOff>
    </xdr:from>
    <xdr:to>
      <xdr:col>81</xdr:col>
      <xdr:colOff>101600</xdr:colOff>
      <xdr:row>57</xdr:row>
      <xdr:rowOff>124369</xdr:rowOff>
    </xdr:to>
    <xdr:sp macro="" textlink="">
      <xdr:nvSpPr>
        <xdr:cNvPr id="597" name="楕円 596"/>
        <xdr:cNvSpPr/>
      </xdr:nvSpPr>
      <xdr:spPr>
        <a:xfrm>
          <a:off x="15430500" y="97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140896</xdr:rowOff>
    </xdr:from>
    <xdr:ext cx="599010" cy="259045"/>
    <xdr:sp macro="" textlink="">
      <xdr:nvSpPr>
        <xdr:cNvPr id="598" name="テキスト ボックス 597"/>
        <xdr:cNvSpPr txBox="1"/>
      </xdr:nvSpPr>
      <xdr:spPr>
        <a:xfrm>
          <a:off x="15181795" y="95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102714</xdr:rowOff>
    </xdr:from>
    <xdr:to>
      <xdr:col>76</xdr:col>
      <xdr:colOff>165100</xdr:colOff>
      <xdr:row>56</xdr:row>
      <xdr:rowOff>32864</xdr:rowOff>
    </xdr:to>
    <xdr:sp macro="" textlink="">
      <xdr:nvSpPr>
        <xdr:cNvPr id="599" name="楕円 598"/>
        <xdr:cNvSpPr/>
      </xdr:nvSpPr>
      <xdr:spPr>
        <a:xfrm>
          <a:off x="14541500" y="95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49391</xdr:rowOff>
    </xdr:from>
    <xdr:ext cx="599010" cy="259045"/>
    <xdr:sp macro="" textlink="">
      <xdr:nvSpPr>
        <xdr:cNvPr id="600" name="テキスト ボックス 599"/>
        <xdr:cNvSpPr txBox="1"/>
      </xdr:nvSpPr>
      <xdr:spPr>
        <a:xfrm>
          <a:off x="14292795" y="930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76898</xdr:rowOff>
    </xdr:from>
    <xdr:to>
      <xdr:col>72</xdr:col>
      <xdr:colOff>38100</xdr:colOff>
      <xdr:row>57</xdr:row>
      <xdr:rowOff>7048</xdr:rowOff>
    </xdr:to>
    <xdr:sp macro="" textlink="">
      <xdr:nvSpPr>
        <xdr:cNvPr id="601" name="楕円 600"/>
        <xdr:cNvSpPr/>
      </xdr:nvSpPr>
      <xdr:spPr>
        <a:xfrm>
          <a:off x="13652500" y="96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23575</xdr:rowOff>
    </xdr:from>
    <xdr:ext cx="599010" cy="259045"/>
    <xdr:sp macro="" textlink="">
      <xdr:nvSpPr>
        <xdr:cNvPr id="602" name="テキスト ボックス 601"/>
        <xdr:cNvSpPr txBox="1"/>
      </xdr:nvSpPr>
      <xdr:spPr>
        <a:xfrm>
          <a:off x="13403795" y="945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118073</xdr:rowOff>
    </xdr:from>
    <xdr:to>
      <xdr:col>67</xdr:col>
      <xdr:colOff>101600</xdr:colOff>
      <xdr:row>58</xdr:row>
      <xdr:rowOff>48223</xdr:rowOff>
    </xdr:to>
    <xdr:sp macro="" textlink="">
      <xdr:nvSpPr>
        <xdr:cNvPr id="603" name="楕円 602"/>
        <xdr:cNvSpPr/>
      </xdr:nvSpPr>
      <xdr:spPr>
        <a:xfrm>
          <a:off x="12763500" y="98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64750</xdr:rowOff>
    </xdr:from>
    <xdr:ext cx="534377" cy="259045"/>
    <xdr:sp macro="" textlink="">
      <xdr:nvSpPr>
        <xdr:cNvPr id="604" name="テキスト ボックス 603"/>
        <xdr:cNvSpPr txBox="1"/>
      </xdr:nvSpPr>
      <xdr:spPr>
        <a:xfrm>
          <a:off x="12547111" y="96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98231</xdr:rowOff>
    </xdr:from>
    <xdr:to>
      <xdr:col>85</xdr:col>
      <xdr:colOff>127000</xdr:colOff>
      <xdr:row>77</xdr:row>
      <xdr:rowOff>113388</xdr:rowOff>
    </xdr:to>
    <xdr:cxnSp macro="">
      <xdr:nvCxnSpPr>
        <xdr:cNvPr id="631" name="直線コネクタ 630"/>
        <xdr:cNvCxnSpPr/>
      </xdr:nvCxnSpPr>
      <xdr:spPr>
        <a:xfrm>
          <a:off x="15481300" y="13299881"/>
          <a:ext cx="838200" cy="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98231</xdr:rowOff>
    </xdr:from>
    <xdr:to>
      <xdr:col>81</xdr:col>
      <xdr:colOff>50800</xdr:colOff>
      <xdr:row>78</xdr:row>
      <xdr:rowOff>119080</xdr:rowOff>
    </xdr:to>
    <xdr:cxnSp macro="">
      <xdr:nvCxnSpPr>
        <xdr:cNvPr id="634" name="直線コネクタ 633"/>
        <xdr:cNvCxnSpPr/>
      </xdr:nvCxnSpPr>
      <xdr:spPr>
        <a:xfrm flipV="1">
          <a:off x="14592300" y="13299881"/>
          <a:ext cx="889000" cy="19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64857</xdr:rowOff>
    </xdr:from>
    <xdr:to>
      <xdr:col>76</xdr:col>
      <xdr:colOff>114300</xdr:colOff>
      <xdr:row>78</xdr:row>
      <xdr:rowOff>119080</xdr:rowOff>
    </xdr:to>
    <xdr:cxnSp macro="">
      <xdr:nvCxnSpPr>
        <xdr:cNvPr id="637" name="直線コネクタ 636"/>
        <xdr:cNvCxnSpPr/>
      </xdr:nvCxnSpPr>
      <xdr:spPr>
        <a:xfrm>
          <a:off x="13703300" y="13437957"/>
          <a:ext cx="889000" cy="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64857</xdr:rowOff>
    </xdr:from>
    <xdr:to>
      <xdr:col>71</xdr:col>
      <xdr:colOff>177800</xdr:colOff>
      <xdr:row>78</xdr:row>
      <xdr:rowOff>92700</xdr:rowOff>
    </xdr:to>
    <xdr:cxnSp macro="">
      <xdr:nvCxnSpPr>
        <xdr:cNvPr id="640" name="直線コネクタ 639"/>
        <xdr:cNvCxnSpPr/>
      </xdr:nvCxnSpPr>
      <xdr:spPr>
        <a:xfrm flipV="1">
          <a:off x="12814300" y="13437957"/>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121613</xdr:rowOff>
    </xdr:from>
    <xdr:to>
      <xdr:col>67</xdr:col>
      <xdr:colOff>101600</xdr:colOff>
      <xdr:row>78</xdr:row>
      <xdr:rowOff>51763</xdr:rowOff>
    </xdr:to>
    <xdr:sp macro="" textlink="">
      <xdr:nvSpPr>
        <xdr:cNvPr id="643" name="フローチャート: 判断 642"/>
        <xdr:cNvSpPr/>
      </xdr:nvSpPr>
      <xdr:spPr>
        <a:xfrm>
          <a:off x="12763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68290</xdr:rowOff>
    </xdr:from>
    <xdr:ext cx="469744" cy="259045"/>
    <xdr:sp macro="" textlink="">
      <xdr:nvSpPr>
        <xdr:cNvPr id="644" name="テキスト ボックス 643"/>
        <xdr:cNvSpPr txBox="1"/>
      </xdr:nvSpPr>
      <xdr:spPr>
        <a:xfrm>
          <a:off x="12579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62588</xdr:rowOff>
    </xdr:from>
    <xdr:to>
      <xdr:col>85</xdr:col>
      <xdr:colOff>177800</xdr:colOff>
      <xdr:row>77</xdr:row>
      <xdr:rowOff>164188</xdr:rowOff>
    </xdr:to>
    <xdr:sp macro="" textlink="">
      <xdr:nvSpPr>
        <xdr:cNvPr id="650" name="楕円 649"/>
        <xdr:cNvSpPr/>
      </xdr:nvSpPr>
      <xdr:spPr>
        <a:xfrm>
          <a:off x="16268700" y="1326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85465</xdr:rowOff>
    </xdr:from>
    <xdr:ext cx="469744" cy="259045"/>
    <xdr:sp macro="" textlink="">
      <xdr:nvSpPr>
        <xdr:cNvPr id="651" name="災害復旧費該当値テキスト"/>
        <xdr:cNvSpPr txBox="1"/>
      </xdr:nvSpPr>
      <xdr:spPr>
        <a:xfrm>
          <a:off x="16370300" y="1311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47431</xdr:rowOff>
    </xdr:from>
    <xdr:to>
      <xdr:col>81</xdr:col>
      <xdr:colOff>101600</xdr:colOff>
      <xdr:row>77</xdr:row>
      <xdr:rowOff>149031</xdr:rowOff>
    </xdr:to>
    <xdr:sp macro="" textlink="">
      <xdr:nvSpPr>
        <xdr:cNvPr id="652" name="楕円 651"/>
        <xdr:cNvSpPr/>
      </xdr:nvSpPr>
      <xdr:spPr>
        <a:xfrm>
          <a:off x="15430500" y="132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165558</xdr:rowOff>
    </xdr:from>
    <xdr:ext cx="469744" cy="259045"/>
    <xdr:sp macro="" textlink="">
      <xdr:nvSpPr>
        <xdr:cNvPr id="653" name="テキスト ボックス 652"/>
        <xdr:cNvSpPr txBox="1"/>
      </xdr:nvSpPr>
      <xdr:spPr>
        <a:xfrm>
          <a:off x="15246428" y="1302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68280</xdr:rowOff>
    </xdr:from>
    <xdr:to>
      <xdr:col>76</xdr:col>
      <xdr:colOff>165100</xdr:colOff>
      <xdr:row>78</xdr:row>
      <xdr:rowOff>169880</xdr:rowOff>
    </xdr:to>
    <xdr:sp macro="" textlink="">
      <xdr:nvSpPr>
        <xdr:cNvPr id="654" name="楕円 653"/>
        <xdr:cNvSpPr/>
      </xdr:nvSpPr>
      <xdr:spPr>
        <a:xfrm>
          <a:off x="14541500" y="134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161007</xdr:rowOff>
    </xdr:from>
    <xdr:ext cx="378565" cy="259045"/>
    <xdr:sp macro="" textlink="">
      <xdr:nvSpPr>
        <xdr:cNvPr id="655" name="テキスト ボックス 654"/>
        <xdr:cNvSpPr txBox="1"/>
      </xdr:nvSpPr>
      <xdr:spPr>
        <a:xfrm>
          <a:off x="14403017" y="13534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14057</xdr:rowOff>
    </xdr:from>
    <xdr:to>
      <xdr:col>72</xdr:col>
      <xdr:colOff>38100</xdr:colOff>
      <xdr:row>78</xdr:row>
      <xdr:rowOff>115657</xdr:rowOff>
    </xdr:to>
    <xdr:sp macro="" textlink="">
      <xdr:nvSpPr>
        <xdr:cNvPr id="656" name="楕円 655"/>
        <xdr:cNvSpPr/>
      </xdr:nvSpPr>
      <xdr:spPr>
        <a:xfrm>
          <a:off x="13652500" y="13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106784</xdr:rowOff>
    </xdr:from>
    <xdr:ext cx="469744" cy="259045"/>
    <xdr:sp macro="" textlink="">
      <xdr:nvSpPr>
        <xdr:cNvPr id="657" name="テキスト ボックス 656"/>
        <xdr:cNvSpPr txBox="1"/>
      </xdr:nvSpPr>
      <xdr:spPr>
        <a:xfrm>
          <a:off x="13468428" y="1347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41900</xdr:rowOff>
    </xdr:from>
    <xdr:to>
      <xdr:col>67</xdr:col>
      <xdr:colOff>101600</xdr:colOff>
      <xdr:row>78</xdr:row>
      <xdr:rowOff>143500</xdr:rowOff>
    </xdr:to>
    <xdr:sp macro="" textlink="">
      <xdr:nvSpPr>
        <xdr:cNvPr id="658" name="楕円 657"/>
        <xdr:cNvSpPr/>
      </xdr:nvSpPr>
      <xdr:spPr>
        <a:xfrm>
          <a:off x="12763500" y="134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134627</xdr:rowOff>
    </xdr:from>
    <xdr:ext cx="469744" cy="259045"/>
    <xdr:sp macro="" textlink="">
      <xdr:nvSpPr>
        <xdr:cNvPr id="659" name="テキスト ボックス 658"/>
        <xdr:cNvSpPr txBox="1"/>
      </xdr:nvSpPr>
      <xdr:spPr>
        <a:xfrm>
          <a:off x="12579428" y="13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74372</xdr:rowOff>
    </xdr:from>
    <xdr:to>
      <xdr:col>85</xdr:col>
      <xdr:colOff>127000</xdr:colOff>
      <xdr:row>95</xdr:row>
      <xdr:rowOff>83996</xdr:rowOff>
    </xdr:to>
    <xdr:cxnSp macro="">
      <xdr:nvCxnSpPr>
        <xdr:cNvPr id="684" name="直線コネクタ 683"/>
        <xdr:cNvCxnSpPr/>
      </xdr:nvCxnSpPr>
      <xdr:spPr>
        <a:xfrm flipV="1">
          <a:off x="15481300" y="16362122"/>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83996</xdr:rowOff>
    </xdr:from>
    <xdr:to>
      <xdr:col>81</xdr:col>
      <xdr:colOff>50800</xdr:colOff>
      <xdr:row>95</xdr:row>
      <xdr:rowOff>86585</xdr:rowOff>
    </xdr:to>
    <xdr:cxnSp macro="">
      <xdr:nvCxnSpPr>
        <xdr:cNvPr id="687" name="直線コネクタ 686"/>
        <xdr:cNvCxnSpPr/>
      </xdr:nvCxnSpPr>
      <xdr:spPr>
        <a:xfrm flipV="1">
          <a:off x="14592300" y="16371746"/>
          <a:ext cx="889000" cy="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86585</xdr:rowOff>
    </xdr:from>
    <xdr:to>
      <xdr:col>76</xdr:col>
      <xdr:colOff>114300</xdr:colOff>
      <xdr:row>95</xdr:row>
      <xdr:rowOff>113731</xdr:rowOff>
    </xdr:to>
    <xdr:cxnSp macro="">
      <xdr:nvCxnSpPr>
        <xdr:cNvPr id="690" name="直線コネクタ 689"/>
        <xdr:cNvCxnSpPr/>
      </xdr:nvCxnSpPr>
      <xdr:spPr>
        <a:xfrm flipV="1">
          <a:off x="13703300" y="16374335"/>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113731</xdr:rowOff>
    </xdr:from>
    <xdr:to>
      <xdr:col>71</xdr:col>
      <xdr:colOff>177800</xdr:colOff>
      <xdr:row>95</xdr:row>
      <xdr:rowOff>130716</xdr:rowOff>
    </xdr:to>
    <xdr:cxnSp macro="">
      <xdr:nvCxnSpPr>
        <xdr:cNvPr id="693" name="直線コネクタ 692"/>
        <xdr:cNvCxnSpPr/>
      </xdr:nvCxnSpPr>
      <xdr:spPr>
        <a:xfrm flipV="1">
          <a:off x="12814300" y="16401481"/>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19075</xdr:rowOff>
    </xdr:from>
    <xdr:to>
      <xdr:col>67</xdr:col>
      <xdr:colOff>101600</xdr:colOff>
      <xdr:row>96</xdr:row>
      <xdr:rowOff>120675</xdr:rowOff>
    </xdr:to>
    <xdr:sp macro="" textlink="">
      <xdr:nvSpPr>
        <xdr:cNvPr id="696" name="フローチャート: 判断 695"/>
        <xdr:cNvSpPr/>
      </xdr:nvSpPr>
      <xdr:spPr>
        <a:xfrm>
          <a:off x="12763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111802</xdr:rowOff>
    </xdr:from>
    <xdr:ext cx="534377" cy="259045"/>
    <xdr:sp macro="" textlink="">
      <xdr:nvSpPr>
        <xdr:cNvPr id="697" name="テキスト ボックス 696"/>
        <xdr:cNvSpPr txBox="1"/>
      </xdr:nvSpPr>
      <xdr:spPr>
        <a:xfrm>
          <a:off x="12547111" y="165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23572</xdr:rowOff>
    </xdr:from>
    <xdr:to>
      <xdr:col>85</xdr:col>
      <xdr:colOff>177800</xdr:colOff>
      <xdr:row>95</xdr:row>
      <xdr:rowOff>125172</xdr:rowOff>
    </xdr:to>
    <xdr:sp macro="" textlink="">
      <xdr:nvSpPr>
        <xdr:cNvPr id="703" name="楕円 702"/>
        <xdr:cNvSpPr/>
      </xdr:nvSpPr>
      <xdr:spPr>
        <a:xfrm>
          <a:off x="16268700" y="163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46449</xdr:rowOff>
    </xdr:from>
    <xdr:ext cx="534377" cy="259045"/>
    <xdr:sp macro="" textlink="">
      <xdr:nvSpPr>
        <xdr:cNvPr id="704" name="公債費該当値テキスト"/>
        <xdr:cNvSpPr txBox="1"/>
      </xdr:nvSpPr>
      <xdr:spPr>
        <a:xfrm>
          <a:off x="16370300" y="161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33196</xdr:rowOff>
    </xdr:from>
    <xdr:to>
      <xdr:col>81</xdr:col>
      <xdr:colOff>101600</xdr:colOff>
      <xdr:row>95</xdr:row>
      <xdr:rowOff>134796</xdr:rowOff>
    </xdr:to>
    <xdr:sp macro="" textlink="">
      <xdr:nvSpPr>
        <xdr:cNvPr id="705" name="楕円 704"/>
        <xdr:cNvSpPr/>
      </xdr:nvSpPr>
      <xdr:spPr>
        <a:xfrm>
          <a:off x="15430500" y="1632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151323</xdr:rowOff>
    </xdr:from>
    <xdr:ext cx="534377" cy="259045"/>
    <xdr:sp macro="" textlink="">
      <xdr:nvSpPr>
        <xdr:cNvPr id="706" name="テキスト ボックス 705"/>
        <xdr:cNvSpPr txBox="1"/>
      </xdr:nvSpPr>
      <xdr:spPr>
        <a:xfrm>
          <a:off x="15214111" y="160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35785</xdr:rowOff>
    </xdr:from>
    <xdr:to>
      <xdr:col>76</xdr:col>
      <xdr:colOff>165100</xdr:colOff>
      <xdr:row>95</xdr:row>
      <xdr:rowOff>137385</xdr:rowOff>
    </xdr:to>
    <xdr:sp macro="" textlink="">
      <xdr:nvSpPr>
        <xdr:cNvPr id="707" name="楕円 706"/>
        <xdr:cNvSpPr/>
      </xdr:nvSpPr>
      <xdr:spPr>
        <a:xfrm>
          <a:off x="14541500" y="1632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153912</xdr:rowOff>
    </xdr:from>
    <xdr:ext cx="534377" cy="259045"/>
    <xdr:sp macro="" textlink="">
      <xdr:nvSpPr>
        <xdr:cNvPr id="708" name="テキスト ボックス 707"/>
        <xdr:cNvSpPr txBox="1"/>
      </xdr:nvSpPr>
      <xdr:spPr>
        <a:xfrm>
          <a:off x="14325111" y="1609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62931</xdr:rowOff>
    </xdr:from>
    <xdr:to>
      <xdr:col>72</xdr:col>
      <xdr:colOff>38100</xdr:colOff>
      <xdr:row>95</xdr:row>
      <xdr:rowOff>164531</xdr:rowOff>
    </xdr:to>
    <xdr:sp macro="" textlink="">
      <xdr:nvSpPr>
        <xdr:cNvPr id="709" name="楕円 708"/>
        <xdr:cNvSpPr/>
      </xdr:nvSpPr>
      <xdr:spPr>
        <a:xfrm>
          <a:off x="13652500" y="1635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9608</xdr:rowOff>
    </xdr:from>
    <xdr:ext cx="534377" cy="259045"/>
    <xdr:sp macro="" textlink="">
      <xdr:nvSpPr>
        <xdr:cNvPr id="710" name="テキスト ボックス 709"/>
        <xdr:cNvSpPr txBox="1"/>
      </xdr:nvSpPr>
      <xdr:spPr>
        <a:xfrm>
          <a:off x="13436111" y="1612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79916</xdr:rowOff>
    </xdr:from>
    <xdr:to>
      <xdr:col>67</xdr:col>
      <xdr:colOff>101600</xdr:colOff>
      <xdr:row>96</xdr:row>
      <xdr:rowOff>10066</xdr:rowOff>
    </xdr:to>
    <xdr:sp macro="" textlink="">
      <xdr:nvSpPr>
        <xdr:cNvPr id="711" name="楕円 710"/>
        <xdr:cNvSpPr/>
      </xdr:nvSpPr>
      <xdr:spPr>
        <a:xfrm>
          <a:off x="12763500" y="163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26593</xdr:rowOff>
    </xdr:from>
    <xdr:ext cx="534377" cy="259045"/>
    <xdr:sp macro="" textlink="">
      <xdr:nvSpPr>
        <xdr:cNvPr id="712" name="テキスト ボックス 711"/>
        <xdr:cNvSpPr txBox="1"/>
      </xdr:nvSpPr>
      <xdr:spPr>
        <a:xfrm>
          <a:off x="12547111" y="1614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138049</xdr:rowOff>
    </xdr:from>
    <xdr:to>
      <xdr:col>98</xdr:col>
      <xdr:colOff>38100</xdr:colOff>
      <xdr:row>38</xdr:row>
      <xdr:rowOff>68199</xdr:rowOff>
    </xdr:to>
    <xdr:sp macro="" textlink="">
      <xdr:nvSpPr>
        <xdr:cNvPr id="749" name="フローチャート: 判断 748"/>
        <xdr:cNvSpPr/>
      </xdr:nvSpPr>
      <xdr:spPr>
        <a:xfrm>
          <a:off x="18605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84726</xdr:rowOff>
    </xdr:from>
    <xdr:ext cx="313932" cy="259045"/>
    <xdr:sp macro="" textlink="">
      <xdr:nvSpPr>
        <xdr:cNvPr id="750" name="テキスト ボックス 749"/>
        <xdr:cNvSpPr txBox="1"/>
      </xdr:nvSpPr>
      <xdr:spPr>
        <a:xfrm>
          <a:off x="18499333" y="6256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7,936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円となっており、類似団体平均と比較しても高い水準にある。議会費の構成は、議会運営費、調査研修費、議員報酬等及び職員人件費で、議員報酬等が議会費の半分以上を占めている。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97,881</a:t>
          </a:r>
          <a:r>
            <a:rPr kumimoji="1" lang="ja-JP" altLang="en-US" sz="1300">
              <a:latin typeface="ＭＳ Ｐゴシック" panose="020B0600070205080204" pitchFamily="50" charset="-128"/>
              <a:ea typeface="ＭＳ Ｐゴシック" panose="020B0600070205080204" pitchFamily="50" charset="-128"/>
            </a:rPr>
            <a:t>円となっており、令和４年度より減少しているものの類似団体平均と比較して上回っている。類似団体平均を上回っている主な要因は、除雪に係る経費が大きいと考えられる。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146,306</a:t>
          </a:r>
          <a:r>
            <a:rPr kumimoji="1" lang="ja-JP" altLang="en-US" sz="1300">
              <a:latin typeface="ＭＳ Ｐゴシック" panose="020B0600070205080204" pitchFamily="50" charset="-128"/>
              <a:ea typeface="ＭＳ Ｐゴシック" panose="020B0600070205080204" pitchFamily="50" charset="-128"/>
            </a:rPr>
            <a:t>円となっており、令和４年度大きく上回り、類似団体平均と比較しても高い水準にある。主な要因は、主な要因は統合小学校及び中学校整備事業に係る経費の増加である。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8,651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円となっており、類似団体平均を上回った要因は、令和４年８月豪雨による災害復旧事業によるものである。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財政調整基金は、令和４年度は決算余剰金の積み立てにより財政調整基金の残高は増加となったものの、令和５年度については大規模事業等への取り崩しを行ったことから、標準財政規模比は前年度から</a:t>
          </a:r>
          <a:r>
            <a:rPr kumimoji="1" lang="en-US" altLang="ja-JP" sz="1400">
              <a:latin typeface="ＭＳ ゴシック" pitchFamily="49" charset="-128"/>
              <a:ea typeface="ＭＳ ゴシック" pitchFamily="49" charset="-128"/>
            </a:rPr>
            <a:t>1.49</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28.06</a:t>
          </a:r>
          <a:r>
            <a:rPr kumimoji="1" lang="ja-JP" altLang="en-US" sz="1400">
              <a:latin typeface="ＭＳ ゴシック" pitchFamily="49" charset="-128"/>
              <a:ea typeface="ＭＳ ゴシック" pitchFamily="49" charset="-128"/>
            </a:rPr>
            <a:t>％となった。今後も各施設への改修事業等へ財政調整基金も繰入れざるを得ない状況であることから、財政調整基金残高は減少し、実質単年度収支も下降することが見込まれるため、各種事業の見直し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令和５年度決算は、実質収支額が一般会計で</a:t>
          </a:r>
          <a:r>
            <a:rPr kumimoji="1" lang="en-US" altLang="ja-JP" sz="1400">
              <a:latin typeface="ＭＳ ゴシック" pitchFamily="49" charset="-128"/>
              <a:ea typeface="ＭＳ ゴシック" pitchFamily="49" charset="-128"/>
            </a:rPr>
            <a:t>398,114</a:t>
          </a:r>
          <a:r>
            <a:rPr kumimoji="1" lang="ja-JP" altLang="en-US" sz="1400">
              <a:latin typeface="ＭＳ ゴシック" pitchFamily="49" charset="-128"/>
              <a:ea typeface="ＭＳ ゴシック" pitchFamily="49" charset="-128"/>
            </a:rPr>
            <a:t>千円、国民健康保険特別会計で</a:t>
          </a:r>
          <a:r>
            <a:rPr kumimoji="1" lang="en-US" altLang="ja-JP" sz="1400">
              <a:latin typeface="ＭＳ ゴシック" pitchFamily="49" charset="-128"/>
              <a:ea typeface="ＭＳ ゴシック" pitchFamily="49" charset="-128"/>
            </a:rPr>
            <a:t>10,752</a:t>
          </a:r>
          <a:r>
            <a:rPr kumimoji="1" lang="ja-JP" altLang="en-US" sz="1400">
              <a:latin typeface="ＭＳ ゴシック" pitchFamily="49" charset="-128"/>
              <a:ea typeface="ＭＳ ゴシック" pitchFamily="49" charset="-128"/>
            </a:rPr>
            <a:t>千円、介護保険特別会計で</a:t>
          </a:r>
          <a:r>
            <a:rPr kumimoji="1" lang="en-US" altLang="ja-JP" sz="1400">
              <a:latin typeface="ＭＳ ゴシック" pitchFamily="49" charset="-128"/>
              <a:ea typeface="ＭＳ ゴシック" pitchFamily="49" charset="-128"/>
            </a:rPr>
            <a:t>47,740</a:t>
          </a:r>
          <a:r>
            <a:rPr kumimoji="1" lang="ja-JP" altLang="en-US" sz="1400">
              <a:latin typeface="ＭＳ ゴシック" pitchFamily="49" charset="-128"/>
              <a:ea typeface="ＭＳ ゴシック" pitchFamily="49" charset="-128"/>
            </a:rPr>
            <a:t>千円、後期高齢者医療特別会計で</a:t>
          </a:r>
          <a:r>
            <a:rPr kumimoji="1" lang="en-US" altLang="ja-JP" sz="1400">
              <a:latin typeface="ＭＳ ゴシック" pitchFamily="49" charset="-128"/>
              <a:ea typeface="ＭＳ ゴシック" pitchFamily="49" charset="-128"/>
            </a:rPr>
            <a:t>1,021</a:t>
          </a:r>
          <a:r>
            <a:rPr kumimoji="1" lang="ja-JP" altLang="en-US" sz="1400">
              <a:latin typeface="ＭＳ ゴシック" pitchFamily="49" charset="-128"/>
              <a:ea typeface="ＭＳ ゴシック" pitchFamily="49" charset="-128"/>
            </a:rPr>
            <a:t>千円の黒字となった。</a:t>
          </a:r>
        </a:p>
        <a:p>
          <a:r>
            <a:rPr kumimoji="1" lang="ja-JP" altLang="en-US" sz="1400">
              <a:latin typeface="ＭＳ ゴシック" pitchFamily="49" charset="-128"/>
              <a:ea typeface="ＭＳ ゴシック" pitchFamily="49" charset="-128"/>
            </a:rPr>
            <a:t>　また、公営企業会計においては、水道事業が</a:t>
          </a:r>
          <a:r>
            <a:rPr kumimoji="1" lang="en-US" altLang="ja-JP" sz="1400">
              <a:latin typeface="ＭＳ ゴシック" pitchFamily="49" charset="-128"/>
              <a:ea typeface="ＭＳ ゴシック" pitchFamily="49" charset="-128"/>
            </a:rPr>
            <a:t>557,961</a:t>
          </a:r>
          <a:r>
            <a:rPr kumimoji="1" lang="ja-JP" altLang="en-US" sz="1400">
              <a:latin typeface="ＭＳ ゴシック" pitchFamily="49" charset="-128"/>
              <a:ea typeface="ＭＳ ゴシック" pitchFamily="49" charset="-128"/>
            </a:rPr>
            <a:t>千円、病院事業が</a:t>
          </a:r>
          <a:r>
            <a:rPr kumimoji="1" lang="en-US" altLang="ja-JP" sz="1400">
              <a:latin typeface="ＭＳ ゴシック" pitchFamily="49" charset="-128"/>
              <a:ea typeface="ＭＳ ゴシック" pitchFamily="49" charset="-128"/>
            </a:rPr>
            <a:t>4,037</a:t>
          </a:r>
          <a:r>
            <a:rPr kumimoji="1" lang="ja-JP" altLang="en-US" sz="1400">
              <a:latin typeface="ＭＳ ゴシック" pitchFamily="49" charset="-128"/>
              <a:ea typeface="ＭＳ ゴシック" pitchFamily="49" charset="-128"/>
            </a:rPr>
            <a:t>千円、下水道事業会計の公共下水道事業が</a:t>
          </a:r>
          <a:r>
            <a:rPr kumimoji="1" lang="en-US" altLang="ja-JP" sz="1400">
              <a:latin typeface="ＭＳ ゴシック" pitchFamily="49" charset="-128"/>
              <a:ea typeface="ＭＳ ゴシック" pitchFamily="49" charset="-128"/>
            </a:rPr>
            <a:t>30,713</a:t>
          </a:r>
          <a:r>
            <a:rPr kumimoji="1" lang="ja-JP" altLang="en-US" sz="1400">
              <a:latin typeface="ＭＳ ゴシック" pitchFamily="49" charset="-128"/>
              <a:ea typeface="ＭＳ ゴシック" pitchFamily="49" charset="-128"/>
            </a:rPr>
            <a:t>千円、特別環境保全下水道事業が</a:t>
          </a:r>
          <a:r>
            <a:rPr kumimoji="1" lang="en-US" altLang="ja-JP" sz="1400">
              <a:latin typeface="ＭＳ ゴシック" pitchFamily="49" charset="-128"/>
              <a:ea typeface="ＭＳ ゴシック" pitchFamily="49" charset="-128"/>
            </a:rPr>
            <a:t>10,377</a:t>
          </a:r>
          <a:r>
            <a:rPr kumimoji="1" lang="ja-JP" altLang="en-US" sz="1400">
              <a:latin typeface="ＭＳ ゴシック" pitchFamily="49" charset="-128"/>
              <a:ea typeface="ＭＳ ゴシック" pitchFamily="49" charset="-128"/>
            </a:rPr>
            <a:t>千円、農業集落排水事業が</a:t>
          </a:r>
          <a:r>
            <a:rPr kumimoji="1" lang="en-US" altLang="ja-JP" sz="1400">
              <a:latin typeface="ＭＳ ゴシック" pitchFamily="49" charset="-128"/>
              <a:ea typeface="ＭＳ ゴシック" pitchFamily="49" charset="-128"/>
            </a:rPr>
            <a:t>15,941</a:t>
          </a:r>
          <a:r>
            <a:rPr kumimoji="1" lang="ja-JP" altLang="en-US" sz="1400">
              <a:latin typeface="ＭＳ ゴシック" pitchFamily="49" charset="-128"/>
              <a:ea typeface="ＭＳ ゴシック" pitchFamily="49" charset="-128"/>
            </a:rPr>
            <a:t>千円の資金余剰額があり、連結実質赤字は生じていないものの、引き続き健全な経営に努める。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election activeCell="BN10" sqref="BN10:BU10"/>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9827529</v>
      </c>
      <c r="BO4" s="485"/>
      <c r="BP4" s="485"/>
      <c r="BQ4" s="485"/>
      <c r="BR4" s="485"/>
      <c r="BS4" s="485"/>
      <c r="BT4" s="485"/>
      <c r="BU4" s="486"/>
      <c r="BV4" s="484">
        <v>9678575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v>
      </c>
      <c r="CU4" s="625"/>
      <c r="CV4" s="625"/>
      <c r="CW4" s="625"/>
      <c r="CX4" s="625"/>
      <c r="CY4" s="625"/>
      <c r="CZ4" s="625"/>
      <c r="DA4" s="626"/>
      <c r="DB4" s="624">
        <v>5.4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9407474</v>
      </c>
      <c r="BO5" s="456"/>
      <c r="BP5" s="456"/>
      <c r="BQ5" s="456"/>
      <c r="BR5" s="456"/>
      <c r="BS5" s="456"/>
      <c r="BT5" s="456"/>
      <c r="BU5" s="457"/>
      <c r="BV5" s="455">
        <v>9350838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91.5</v>
      </c>
      <c r="CU5" s="453"/>
      <c r="CV5" s="453"/>
      <c r="CW5" s="453"/>
      <c r="CX5" s="453"/>
      <c r="CY5" s="453"/>
      <c r="CZ5" s="453"/>
      <c r="DA5" s="454"/>
      <c r="DB5" s="452">
        <v>88.6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420055</v>
      </c>
      <c r="BO6" s="456"/>
      <c r="BP6" s="456"/>
      <c r="BQ6" s="456"/>
      <c r="BR6" s="456"/>
      <c r="BS6" s="456"/>
      <c r="BT6" s="456"/>
      <c r="BU6" s="457"/>
      <c r="BV6" s="455">
        <v>327737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92.1</v>
      </c>
      <c r="CU6" s="599"/>
      <c r="CV6" s="599"/>
      <c r="CW6" s="599"/>
      <c r="CX6" s="599"/>
      <c r="CY6" s="599"/>
      <c r="CZ6" s="599"/>
      <c r="DA6" s="600"/>
      <c r="DB6" s="598">
        <v>89.7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21941</v>
      </c>
      <c r="BO7" s="456"/>
      <c r="BP7" s="456"/>
      <c r="BQ7" s="456"/>
      <c r="BR7" s="456"/>
      <c r="BS7" s="456"/>
      <c r="BT7" s="456"/>
      <c r="BU7" s="457"/>
      <c r="BV7" s="455">
        <v>18884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5656732</v>
      </c>
      <c r="CU7" s="456"/>
      <c r="CV7" s="456"/>
      <c r="CW7" s="456"/>
      <c r="CX7" s="456"/>
      <c r="CY7" s="456"/>
      <c r="CZ7" s="456"/>
      <c r="DA7" s="457"/>
      <c r="DB7" s="455">
        <v>5677866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398114</v>
      </c>
      <c r="BO8" s="456"/>
      <c r="BP8" s="456"/>
      <c r="BQ8" s="456"/>
      <c r="BR8" s="456"/>
      <c r="BS8" s="456"/>
      <c r="BT8" s="456"/>
      <c r="BU8" s="457"/>
      <c r="BV8" s="455">
        <v>308853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0.37</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13552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89261</v>
      </c>
      <c r="BO9" s="456"/>
      <c r="BP9" s="456"/>
      <c r="BQ9" s="456"/>
      <c r="BR9" s="456"/>
      <c r="BS9" s="456"/>
      <c r="BT9" s="456"/>
      <c r="BU9" s="457"/>
      <c r="BV9" s="455">
        <v>1253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14.2</v>
      </c>
      <c r="CU9" s="453"/>
      <c r="CV9" s="453"/>
      <c r="CW9" s="453"/>
      <c r="CX9" s="453"/>
      <c r="CY9" s="453"/>
      <c r="CZ9" s="453"/>
      <c r="DA9" s="454"/>
      <c r="DB9" s="452">
        <v>13.9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15037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101</v>
      </c>
      <c r="BO10" s="456"/>
      <c r="BP10" s="456"/>
      <c r="BQ10" s="456"/>
      <c r="BR10" s="456"/>
      <c r="BS10" s="456"/>
      <c r="BT10" s="456"/>
      <c r="BU10" s="457"/>
      <c r="BV10" s="455">
        <v>335859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12836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90890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12732</v>
      </c>
      <c r="S13" s="543"/>
      <c r="T13" s="543"/>
      <c r="U13" s="543"/>
      <c r="V13" s="544"/>
      <c r="W13" s="545" t="s">
        <v>131</v>
      </c>
      <c r="X13" s="441"/>
      <c r="Y13" s="441"/>
      <c r="Z13" s="441"/>
      <c r="AA13" s="441"/>
      <c r="AB13" s="442"/>
      <c r="AC13" s="408">
        <v>835</v>
      </c>
      <c r="AD13" s="409"/>
      <c r="AE13" s="409"/>
      <c r="AF13" s="409"/>
      <c r="AG13" s="410"/>
      <c r="AH13" s="408">
        <v>923</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-1528</v>
      </c>
      <c r="BO13" s="456"/>
      <c r="BP13" s="456"/>
      <c r="BQ13" s="456"/>
      <c r="BR13" s="456"/>
      <c r="BS13" s="456"/>
      <c r="BT13" s="456"/>
      <c r="BU13" s="457"/>
      <c r="BV13" s="455">
        <v>337112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9.6999999999999993</v>
      </c>
      <c r="CU13" s="453"/>
      <c r="CV13" s="453"/>
      <c r="CW13" s="453"/>
      <c r="CX13" s="453"/>
      <c r="CY13" s="453"/>
      <c r="CZ13" s="453"/>
      <c r="DA13" s="454"/>
      <c r="DB13" s="452">
        <v>10</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13145</v>
      </c>
      <c r="S14" s="543"/>
      <c r="T14" s="543"/>
      <c r="U14" s="543"/>
      <c r="V14" s="544"/>
      <c r="W14" s="546"/>
      <c r="X14" s="444"/>
      <c r="Y14" s="444"/>
      <c r="Z14" s="444"/>
      <c r="AA14" s="444"/>
      <c r="AB14" s="445"/>
      <c r="AC14" s="535">
        <v>12.6</v>
      </c>
      <c r="AD14" s="536"/>
      <c r="AE14" s="536"/>
      <c r="AF14" s="536"/>
      <c r="AG14" s="537"/>
      <c r="AH14" s="535">
        <v>12.6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28.6</v>
      </c>
      <c r="CU14" s="553"/>
      <c r="CV14" s="553"/>
      <c r="CW14" s="553"/>
      <c r="CX14" s="553"/>
      <c r="CY14" s="553"/>
      <c r="CZ14" s="553"/>
      <c r="DA14" s="554"/>
      <c r="DB14" s="552">
        <v>27.7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13046</v>
      </c>
      <c r="S15" s="543"/>
      <c r="T15" s="543"/>
      <c r="U15" s="543"/>
      <c r="V15" s="544"/>
      <c r="W15" s="545" t="s">
        <v>137</v>
      </c>
      <c r="X15" s="441"/>
      <c r="Y15" s="441"/>
      <c r="Z15" s="441"/>
      <c r="AA15" s="441"/>
      <c r="AB15" s="442"/>
      <c r="AC15" s="408">
        <v>1304</v>
      </c>
      <c r="AD15" s="409"/>
      <c r="AE15" s="409"/>
      <c r="AF15" s="409"/>
      <c r="AG15" s="410"/>
      <c r="AH15" s="408">
        <v>1446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1928406</v>
      </c>
      <c r="BO15" s="485"/>
      <c r="BP15" s="485"/>
      <c r="BQ15" s="485"/>
      <c r="BR15" s="485"/>
      <c r="BS15" s="485"/>
      <c r="BT15" s="485"/>
      <c r="BU15" s="486"/>
      <c r="BV15" s="484">
        <v>1896475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19.7</v>
      </c>
      <c r="AD16" s="536"/>
      <c r="AE16" s="536"/>
      <c r="AF16" s="536"/>
      <c r="AG16" s="537"/>
      <c r="AH16" s="535">
        <v>19.7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5122491</v>
      </c>
      <c r="BO16" s="456"/>
      <c r="BP16" s="456"/>
      <c r="BQ16" s="456"/>
      <c r="BR16" s="456"/>
      <c r="BS16" s="456"/>
      <c r="BT16" s="456"/>
      <c r="BU16" s="457"/>
      <c r="BV16" s="455">
        <v>5111238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4486</v>
      </c>
      <c r="AD17" s="409"/>
      <c r="AE17" s="409"/>
      <c r="AF17" s="409"/>
      <c r="AG17" s="410"/>
      <c r="AH17" s="408">
        <v>4984</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2430862</v>
      </c>
      <c r="BO17" s="456"/>
      <c r="BP17" s="456"/>
      <c r="BQ17" s="456"/>
      <c r="BR17" s="456"/>
      <c r="BS17" s="456"/>
      <c r="BT17" s="456"/>
      <c r="BU17" s="457"/>
      <c r="BV17" s="455">
        <v>2388954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394.85</v>
      </c>
      <c r="M18" s="508"/>
      <c r="N18" s="508"/>
      <c r="O18" s="508"/>
      <c r="P18" s="508"/>
      <c r="Q18" s="508"/>
      <c r="R18" s="509"/>
      <c r="S18" s="509"/>
      <c r="T18" s="509"/>
      <c r="U18" s="509"/>
      <c r="V18" s="510"/>
      <c r="W18" s="526"/>
      <c r="X18" s="527"/>
      <c r="Y18" s="527"/>
      <c r="Z18" s="527"/>
      <c r="AA18" s="527"/>
      <c r="AB18" s="551"/>
      <c r="AC18" s="425">
        <v>67.7</v>
      </c>
      <c r="AD18" s="426"/>
      <c r="AE18" s="426"/>
      <c r="AF18" s="426"/>
      <c r="AG18" s="511"/>
      <c r="AH18" s="425">
        <v>67.8</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5226772</v>
      </c>
      <c r="BO18" s="456"/>
      <c r="BP18" s="456"/>
      <c r="BQ18" s="456"/>
      <c r="BR18" s="456"/>
      <c r="BS18" s="456"/>
      <c r="BT18" s="456"/>
      <c r="BU18" s="457"/>
      <c r="BV18" s="455">
        <v>5075671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34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7058579</v>
      </c>
      <c r="BO19" s="456"/>
      <c r="BP19" s="456"/>
      <c r="BQ19" s="456"/>
      <c r="BR19" s="456"/>
      <c r="BS19" s="456"/>
      <c r="BT19" s="456"/>
      <c r="BU19" s="457"/>
      <c r="BV19" s="455">
        <v>7194296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4718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8583639</v>
      </c>
      <c r="BO22" s="485"/>
      <c r="BP22" s="485"/>
      <c r="BQ22" s="485"/>
      <c r="BR22" s="485"/>
      <c r="BS22" s="485"/>
      <c r="BT22" s="485"/>
      <c r="BU22" s="486"/>
      <c r="BV22" s="484">
        <v>8685996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8108476</v>
      </c>
      <c r="BO23" s="456"/>
      <c r="BP23" s="456"/>
      <c r="BQ23" s="456"/>
      <c r="BR23" s="456"/>
      <c r="BS23" s="456"/>
      <c r="BT23" s="456"/>
      <c r="BU23" s="457"/>
      <c r="BV23" s="455">
        <v>8267439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7820</v>
      </c>
      <c r="R24" s="409"/>
      <c r="S24" s="409"/>
      <c r="T24" s="409"/>
      <c r="U24" s="409"/>
      <c r="V24" s="410"/>
      <c r="W24" s="498"/>
      <c r="X24" s="435"/>
      <c r="Y24" s="436"/>
      <c r="Z24" s="411" t="s">
        <v>161</v>
      </c>
      <c r="AA24" s="412"/>
      <c r="AB24" s="412"/>
      <c r="AC24" s="412"/>
      <c r="AD24" s="412"/>
      <c r="AE24" s="412"/>
      <c r="AF24" s="412"/>
      <c r="AG24" s="413"/>
      <c r="AH24" s="408">
        <v>133</v>
      </c>
      <c r="AI24" s="409"/>
      <c r="AJ24" s="409"/>
      <c r="AK24" s="409"/>
      <c r="AL24" s="410"/>
      <c r="AM24" s="408">
        <v>412699</v>
      </c>
      <c r="AN24" s="409"/>
      <c r="AO24" s="409"/>
      <c r="AP24" s="409"/>
      <c r="AQ24" s="409"/>
      <c r="AR24" s="410"/>
      <c r="AS24" s="408">
        <v>3103</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5686997</v>
      </c>
      <c r="BO24" s="456"/>
      <c r="BP24" s="456"/>
      <c r="BQ24" s="456"/>
      <c r="BR24" s="456"/>
      <c r="BS24" s="456"/>
      <c r="BT24" s="456"/>
      <c r="BU24" s="457"/>
      <c r="BV24" s="455">
        <v>5508550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6260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83559</v>
      </c>
      <c r="BO25" s="485"/>
      <c r="BP25" s="485"/>
      <c r="BQ25" s="485"/>
      <c r="BR25" s="485"/>
      <c r="BS25" s="485"/>
      <c r="BT25" s="485"/>
      <c r="BU25" s="486"/>
      <c r="BV25" s="484">
        <v>766363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5870</v>
      </c>
      <c r="R26" s="409"/>
      <c r="S26" s="409"/>
      <c r="T26" s="409"/>
      <c r="U26" s="409"/>
      <c r="V26" s="410"/>
      <c r="W26" s="498"/>
      <c r="X26" s="435"/>
      <c r="Y26" s="436"/>
      <c r="Z26" s="411" t="s">
        <v>167</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3130</v>
      </c>
      <c r="R27" s="409"/>
      <c r="S27" s="409"/>
      <c r="T27" s="409"/>
      <c r="U27" s="409"/>
      <c r="V27" s="410"/>
      <c r="W27" s="498"/>
      <c r="X27" s="435"/>
      <c r="Y27" s="436"/>
      <c r="Z27" s="411" t="s">
        <v>170</v>
      </c>
      <c r="AA27" s="412"/>
      <c r="AB27" s="412"/>
      <c r="AC27" s="412"/>
      <c r="AD27" s="412"/>
      <c r="AE27" s="412"/>
      <c r="AF27" s="412"/>
      <c r="AG27" s="413"/>
      <c r="AH27" s="408">
        <v>21</v>
      </c>
      <c r="AI27" s="409"/>
      <c r="AJ27" s="409"/>
      <c r="AK27" s="409"/>
      <c r="AL27" s="410"/>
      <c r="AM27" s="408">
        <v>61405</v>
      </c>
      <c r="AN27" s="409"/>
      <c r="AO27" s="409"/>
      <c r="AP27" s="409"/>
      <c r="AQ27" s="409"/>
      <c r="AR27" s="410"/>
      <c r="AS27" s="408">
        <v>2924</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v>188627</v>
      </c>
      <c r="BO27" s="490"/>
      <c r="BP27" s="490"/>
      <c r="BQ27" s="490"/>
      <c r="BR27" s="490"/>
      <c r="BS27" s="490"/>
      <c r="BT27" s="490"/>
      <c r="BU27" s="491"/>
      <c r="BV27" s="489">
        <v>190232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2580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1587159</v>
      </c>
      <c r="BO28" s="485"/>
      <c r="BP28" s="485"/>
      <c r="BQ28" s="485"/>
      <c r="BR28" s="485"/>
      <c r="BS28" s="485"/>
      <c r="BT28" s="485"/>
      <c r="BU28" s="486"/>
      <c r="BV28" s="484">
        <v>1677949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13</v>
      </c>
      <c r="M29" s="409"/>
      <c r="N29" s="409"/>
      <c r="O29" s="409"/>
      <c r="P29" s="410"/>
      <c r="Q29" s="408">
        <v>2350</v>
      </c>
      <c r="R29" s="409"/>
      <c r="S29" s="409"/>
      <c r="T29" s="409"/>
      <c r="U29" s="409"/>
      <c r="V29" s="410"/>
      <c r="W29" s="499"/>
      <c r="X29" s="500"/>
      <c r="Y29" s="501"/>
      <c r="Z29" s="411" t="s">
        <v>176</v>
      </c>
      <c r="AA29" s="412"/>
      <c r="AB29" s="412"/>
      <c r="AC29" s="412"/>
      <c r="AD29" s="412"/>
      <c r="AE29" s="412"/>
      <c r="AF29" s="412"/>
      <c r="AG29" s="413"/>
      <c r="AH29" s="408">
        <v>154</v>
      </c>
      <c r="AI29" s="409"/>
      <c r="AJ29" s="409"/>
      <c r="AK29" s="409"/>
      <c r="AL29" s="410"/>
      <c r="AM29" s="408">
        <v>474104</v>
      </c>
      <c r="AN29" s="409"/>
      <c r="AO29" s="409"/>
      <c r="AP29" s="409"/>
      <c r="AQ29" s="409"/>
      <c r="AR29" s="410"/>
      <c r="AS29" s="408">
        <v>3079</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107451</v>
      </c>
      <c r="BO29" s="456"/>
      <c r="BP29" s="456"/>
      <c r="BQ29" s="456"/>
      <c r="BR29" s="456"/>
      <c r="BS29" s="456"/>
      <c r="BT29" s="456"/>
      <c r="BU29" s="457"/>
      <c r="BV29" s="455">
        <v>107449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97.1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487544</v>
      </c>
      <c r="BO30" s="490"/>
      <c r="BP30" s="490"/>
      <c r="BQ30" s="490"/>
      <c r="BR30" s="490"/>
      <c r="BS30" s="490"/>
      <c r="BT30" s="490"/>
      <c r="BU30" s="491"/>
      <c r="BV30" s="489">
        <v>859918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会津若松地方広域市町村圏整備組合（一般会計）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猪苗代町振興公社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会津若松地方広域市町村圏整備組合（企業会計）</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猪苗代地域開発株式会社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下水道事業会計（公共下水道事業）</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磐梯町外一市二町一ヶ村組合</v>
      </c>
      <c r="BZ36" s="404"/>
      <c r="CA36" s="404"/>
      <c r="CB36" s="404"/>
      <c r="CC36" s="404"/>
      <c r="CD36" s="404"/>
      <c r="CE36" s="404"/>
      <c r="CF36" s="404"/>
      <c r="CG36" s="404"/>
      <c r="CH36" s="404"/>
      <c r="CI36" s="404"/>
      <c r="CJ36" s="404"/>
      <c r="CK36" s="404"/>
      <c r="CL36" s="404"/>
      <c r="CM36" s="404"/>
      <c r="CN36" s="181"/>
      <c r="CO36" s="403">
        <f t="shared" si="3"/>
        <v>22</v>
      </c>
      <c r="CP36" s="403"/>
      <c r="CQ36" s="404" t="str">
        <f>IF('各会計、関係団体の財政状況及び健全化判断比率'!BS9="","",'各会計、関係団体の財政状況及び健全化判断比率'!BS9)</f>
        <v>表磐梯高原開発株式会社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8</v>
      </c>
      <c r="AN37" s="403"/>
      <c r="AO37" s="404" t="str">
        <f>IF('各会計、関係団体の財政状況及び健全化判断比率'!B34="","",'各会計、関係団体の財政状況及び健全化判断比率'!B34)</f>
        <v>下水道事業会計（特定環境保全公共下水道事業）</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福島県後期高齢者医療広域連合（一般会計）</v>
      </c>
      <c r="BZ37" s="404"/>
      <c r="CA37" s="404"/>
      <c r="CB37" s="404"/>
      <c r="CC37" s="404"/>
      <c r="CD37" s="404"/>
      <c r="CE37" s="404"/>
      <c r="CF37" s="404"/>
      <c r="CG37" s="404"/>
      <c r="CH37" s="404"/>
      <c r="CI37" s="404"/>
      <c r="CJ37" s="404"/>
      <c r="CK37" s="404"/>
      <c r="CL37" s="404"/>
      <c r="CM37" s="404"/>
      <c r="CN37" s="181"/>
      <c r="CO37" s="403">
        <f t="shared" si="3"/>
        <v>23</v>
      </c>
      <c r="CP37" s="403"/>
      <c r="CQ37" s="404" t="str">
        <f>IF('各会計、関係団体の財政状況及び健全化判断比率'!BS10="","",'各会計、関係団体の財政状況及び健全化判断比率'!BS10)</f>
        <v>横向高原開発株式会社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f t="shared" si="0"/>
        <v>9</v>
      </c>
      <c r="AN38" s="403"/>
      <c r="AO38" s="404" t="str">
        <f>IF('各会計、関係団体の財政状況及び健全化判断比率'!B35="","",'各会計、関係団体の財政状況及び健全化判断比率'!B35)</f>
        <v>下水道事業会計（農業集落排水事業）</v>
      </c>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福島県後期高齢者医療広域連合（後期高齢者医療特別会計）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f t="shared" si="3"/>
        <v>24</v>
      </c>
      <c r="CP38" s="403"/>
      <c r="CQ38" s="404" t="str">
        <f>IF('各会計、関係団体の財政状況及び健全化判断比率'!BS11="","",'各会計、関係団体の財政状況及び健全化判断比率'!BS11)</f>
        <v>株式会社まちづくり猪苗代</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福島県市町村総合事務組合（一般会計）</v>
      </c>
      <c r="BZ39" s="404"/>
      <c r="CA39" s="404"/>
      <c r="CB39" s="404"/>
      <c r="CC39" s="404"/>
      <c r="CD39" s="404"/>
      <c r="CE39" s="404"/>
      <c r="CF39" s="404"/>
      <c r="CG39" s="404"/>
      <c r="CH39" s="404"/>
      <c r="CI39" s="404"/>
      <c r="CJ39" s="404"/>
      <c r="CK39" s="404"/>
      <c r="CL39" s="404"/>
      <c r="CM39" s="404"/>
      <c r="CN39" s="181"/>
      <c r="CO39" s="403">
        <f t="shared" si="3"/>
        <v>25</v>
      </c>
      <c r="CP39" s="403"/>
      <c r="CQ39" s="404" t="str">
        <f>IF('各会計、関係団体の財政状況及び健全化判断比率'!BS12="","",'各会計、関係団体の財政状況及び健全化判断比率'!BS12)</f>
        <v>マリーナレイク猪苗代株式会社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福島県市町村総合事務組合（消防補償等特別会計）</v>
      </c>
      <c r="BZ40" s="404"/>
      <c r="CA40" s="404"/>
      <c r="CB40" s="404"/>
      <c r="CC40" s="404"/>
      <c r="CD40" s="404"/>
      <c r="CE40" s="404"/>
      <c r="CF40" s="404"/>
      <c r="CG40" s="404"/>
      <c r="CH40" s="404"/>
      <c r="CI40" s="404"/>
      <c r="CJ40" s="404"/>
      <c r="CK40" s="404"/>
      <c r="CL40" s="404"/>
      <c r="CM40" s="404"/>
      <c r="CN40" s="181"/>
      <c r="CO40" s="403">
        <f t="shared" si="3"/>
        <v>26</v>
      </c>
      <c r="CP40" s="403"/>
      <c r="CQ40" s="404" t="str">
        <f>IF('各会計、関係団体の財政状況及び健全化判断比率'!BS13="","",'各会計、関係団体の財政状況及び健全化判断比率'!BS13)</f>
        <v>株式会社道の駅猪苗代</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福島県市町村総合事務組合（消防賞じゅつ金特別会計）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福島県市町村総合事務組合（非常勤職員公務災害補償特別会計）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福島県市町村総合事務組合（自治会館管理特別会計）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T2ySwBNiPI5OpP90Sphz8KSsq/4673USHXNDu9vhAAhdusDi36CojFzOuOL9vA72sa+cmk5vTD5WoJKQDZsGnA==" saltValue="7dOipO0kzAPMf2PVTEcW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40" zoomScaleSheetLayoutView="100" workbookViewId="0">
      <selection activeCell="CR29" sqref="CR29:CY2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8" t="s">
        <v>532</v>
      </c>
      <c r="D34" s="1188"/>
      <c r="E34" s="1189"/>
      <c r="F34" s="32">
        <v>13.41</v>
      </c>
      <c r="G34" s="33">
        <v>13.36</v>
      </c>
      <c r="H34" s="33">
        <v>11.34</v>
      </c>
      <c r="I34" s="33">
        <v>11.13</v>
      </c>
      <c r="J34" s="34">
        <v>9.86</v>
      </c>
      <c r="K34" s="22"/>
      <c r="L34" s="22"/>
      <c r="M34" s="22"/>
      <c r="N34" s="22"/>
      <c r="O34" s="22"/>
      <c r="P34" s="22"/>
    </row>
    <row r="35" spans="1:16" ht="39" customHeight="1" x14ac:dyDescent="0.15">
      <c r="A35" s="22"/>
      <c r="B35" s="35"/>
      <c r="C35" s="1182" t="s">
        <v>533</v>
      </c>
      <c r="D35" s="1183"/>
      <c r="E35" s="1184"/>
      <c r="F35" s="36">
        <v>6.31</v>
      </c>
      <c r="G35" s="37">
        <v>5.43</v>
      </c>
      <c r="H35" s="37">
        <v>5.28</v>
      </c>
      <c r="I35" s="37">
        <v>5.43</v>
      </c>
      <c r="J35" s="38">
        <v>7.03</v>
      </c>
      <c r="K35" s="22"/>
      <c r="L35" s="22"/>
      <c r="M35" s="22"/>
      <c r="N35" s="22"/>
      <c r="O35" s="22"/>
      <c r="P35" s="22"/>
    </row>
    <row r="36" spans="1:16" ht="39" customHeight="1" x14ac:dyDescent="0.15">
      <c r="A36" s="22"/>
      <c r="B36" s="35"/>
      <c r="C36" s="1182" t="s">
        <v>534</v>
      </c>
      <c r="D36" s="1183"/>
      <c r="E36" s="1184"/>
      <c r="F36" s="36">
        <v>1.07</v>
      </c>
      <c r="G36" s="37">
        <v>1.1000000000000001</v>
      </c>
      <c r="H36" s="37">
        <v>1.86</v>
      </c>
      <c r="I36" s="37">
        <v>1.1299999999999999</v>
      </c>
      <c r="J36" s="38">
        <v>0.84</v>
      </c>
      <c r="K36" s="22"/>
      <c r="L36" s="22"/>
      <c r="M36" s="22"/>
      <c r="N36" s="22"/>
      <c r="O36" s="22"/>
      <c r="P36" s="22"/>
    </row>
    <row r="37" spans="1:16" ht="39" customHeight="1" x14ac:dyDescent="0.15">
      <c r="A37" s="22"/>
      <c r="B37" s="35"/>
      <c r="C37" s="1182" t="s">
        <v>535</v>
      </c>
      <c r="D37" s="1183"/>
      <c r="E37" s="1184"/>
      <c r="F37" s="36" t="s">
        <v>487</v>
      </c>
      <c r="G37" s="37" t="s">
        <v>487</v>
      </c>
      <c r="H37" s="37">
        <v>0.33</v>
      </c>
      <c r="I37" s="37">
        <v>0.28999999999999998</v>
      </c>
      <c r="J37" s="38">
        <v>0.54</v>
      </c>
      <c r="K37" s="22"/>
      <c r="L37" s="22"/>
      <c r="M37" s="22"/>
      <c r="N37" s="22"/>
      <c r="O37" s="22"/>
      <c r="P37" s="22"/>
    </row>
    <row r="38" spans="1:16" ht="39" customHeight="1" x14ac:dyDescent="0.15">
      <c r="A38" s="22"/>
      <c r="B38" s="35"/>
      <c r="C38" s="1182" t="s">
        <v>536</v>
      </c>
      <c r="D38" s="1183"/>
      <c r="E38" s="1184"/>
      <c r="F38" s="36" t="s">
        <v>487</v>
      </c>
      <c r="G38" s="37" t="s">
        <v>487</v>
      </c>
      <c r="H38" s="37">
        <v>0.15</v>
      </c>
      <c r="I38" s="37">
        <v>0.21</v>
      </c>
      <c r="J38" s="38">
        <v>0.28000000000000003</v>
      </c>
      <c r="K38" s="22"/>
      <c r="L38" s="22"/>
      <c r="M38" s="22"/>
      <c r="N38" s="22"/>
      <c r="O38" s="22"/>
      <c r="P38" s="22"/>
    </row>
    <row r="39" spans="1:16" ht="39" customHeight="1" x14ac:dyDescent="0.15">
      <c r="A39" s="22"/>
      <c r="B39" s="35"/>
      <c r="C39" s="1182" t="s">
        <v>537</v>
      </c>
      <c r="D39" s="1183"/>
      <c r="E39" s="1184"/>
      <c r="F39" s="36">
        <v>0.35</v>
      </c>
      <c r="G39" s="37">
        <v>0.4</v>
      </c>
      <c r="H39" s="37">
        <v>0.17</v>
      </c>
      <c r="I39" s="37">
        <v>0.13</v>
      </c>
      <c r="J39" s="38">
        <v>0.19</v>
      </c>
      <c r="K39" s="22"/>
      <c r="L39" s="22"/>
      <c r="M39" s="22"/>
      <c r="N39" s="22"/>
      <c r="O39" s="22"/>
      <c r="P39" s="22"/>
    </row>
    <row r="40" spans="1:16" ht="39" customHeight="1" x14ac:dyDescent="0.15">
      <c r="A40" s="22"/>
      <c r="B40" s="35"/>
      <c r="C40" s="1182" t="s">
        <v>538</v>
      </c>
      <c r="D40" s="1183"/>
      <c r="E40" s="1184"/>
      <c r="F40" s="36" t="s">
        <v>487</v>
      </c>
      <c r="G40" s="37" t="s">
        <v>487</v>
      </c>
      <c r="H40" s="37">
        <v>0.44</v>
      </c>
      <c r="I40" s="37">
        <v>0.22</v>
      </c>
      <c r="J40" s="38">
        <v>0.18</v>
      </c>
      <c r="K40" s="22"/>
      <c r="L40" s="22"/>
      <c r="M40" s="22"/>
      <c r="N40" s="22"/>
      <c r="O40" s="22"/>
      <c r="P40" s="22"/>
    </row>
    <row r="41" spans="1:16" ht="39" customHeight="1" x14ac:dyDescent="0.15">
      <c r="A41" s="22"/>
      <c r="B41" s="35"/>
      <c r="C41" s="1182" t="s">
        <v>539</v>
      </c>
      <c r="D41" s="1183"/>
      <c r="E41" s="1184"/>
      <c r="F41" s="36">
        <v>7.0000000000000007E-2</v>
      </c>
      <c r="G41" s="37">
        <v>7.0000000000000007E-2</v>
      </c>
      <c r="H41" s="37">
        <v>0.06</v>
      </c>
      <c r="I41" s="37">
        <v>7.0000000000000007E-2</v>
      </c>
      <c r="J41" s="38">
        <v>7.0000000000000007E-2</v>
      </c>
      <c r="K41" s="22"/>
      <c r="L41" s="22"/>
      <c r="M41" s="22"/>
      <c r="N41" s="22"/>
      <c r="O41" s="22"/>
      <c r="P41" s="22"/>
    </row>
    <row r="42" spans="1:16" ht="39" customHeight="1" x14ac:dyDescent="0.15">
      <c r="A42" s="22"/>
      <c r="B42" s="39"/>
      <c r="C42" s="1182" t="s">
        <v>540</v>
      </c>
      <c r="D42" s="1183"/>
      <c r="E42" s="1184"/>
      <c r="F42" s="36" t="s">
        <v>487</v>
      </c>
      <c r="G42" s="37" t="s">
        <v>487</v>
      </c>
      <c r="H42" s="37" t="s">
        <v>487</v>
      </c>
      <c r="I42" s="37" t="s">
        <v>487</v>
      </c>
      <c r="J42" s="38" t="s">
        <v>487</v>
      </c>
      <c r="K42" s="22"/>
      <c r="L42" s="22"/>
      <c r="M42" s="22"/>
      <c r="N42" s="22"/>
      <c r="O42" s="22"/>
      <c r="P42" s="22"/>
    </row>
    <row r="43" spans="1:16" ht="39" customHeight="1" thickBot="1" x14ac:dyDescent="0.2">
      <c r="A43" s="22"/>
      <c r="B43" s="40"/>
      <c r="C43" s="1185" t="s">
        <v>541</v>
      </c>
      <c r="D43" s="1186"/>
      <c r="E43" s="1187"/>
      <c r="F43" s="41">
        <v>0.22</v>
      </c>
      <c r="G43" s="42">
        <v>0.27</v>
      </c>
      <c r="H43" s="42">
        <v>0</v>
      </c>
      <c r="I43" s="42">
        <v>0</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f2y3UfH5f3h5tAXEQfV0xHXYFUXI2JVCb+yHP9gFq67DgJ6xhNjsVe0M/SgLHTyI7HQs0StY/+R2/onuRah7A==" saltValue="eFO5VBeZbJnuWL1bmsvB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J37" zoomScaleSheetLayoutView="55" workbookViewId="0">
      <selection activeCell="U53" sqref="U5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3" t="s">
        <v>9</v>
      </c>
      <c r="C45" s="1214"/>
      <c r="D45" s="58"/>
      <c r="E45" s="1219" t="s">
        <v>10</v>
      </c>
      <c r="F45" s="1219"/>
      <c r="G45" s="1219"/>
      <c r="H45" s="1219"/>
      <c r="I45" s="1219"/>
      <c r="J45" s="1220"/>
      <c r="K45" s="59">
        <v>998</v>
      </c>
      <c r="L45" s="60">
        <v>1019</v>
      </c>
      <c r="M45" s="60">
        <v>1062</v>
      </c>
      <c r="N45" s="60">
        <v>1048</v>
      </c>
      <c r="O45" s="61">
        <v>1045</v>
      </c>
      <c r="P45" s="48"/>
      <c r="Q45" s="48"/>
      <c r="R45" s="48"/>
      <c r="S45" s="48"/>
      <c r="T45" s="48"/>
      <c r="U45" s="48"/>
    </row>
    <row r="46" spans="1:21" ht="30.75" customHeight="1" x14ac:dyDescent="0.15">
      <c r="A46" s="48"/>
      <c r="B46" s="1215"/>
      <c r="C46" s="1216"/>
      <c r="D46" s="62"/>
      <c r="E46" s="1192" t="s">
        <v>11</v>
      </c>
      <c r="F46" s="1192"/>
      <c r="G46" s="1192"/>
      <c r="H46" s="1192"/>
      <c r="I46" s="1192"/>
      <c r="J46" s="1193"/>
      <c r="K46" s="63" t="s">
        <v>487</v>
      </c>
      <c r="L46" s="64" t="s">
        <v>487</v>
      </c>
      <c r="M46" s="64" t="s">
        <v>487</v>
      </c>
      <c r="N46" s="64" t="s">
        <v>487</v>
      </c>
      <c r="O46" s="65" t="s">
        <v>487</v>
      </c>
      <c r="P46" s="48"/>
      <c r="Q46" s="48"/>
      <c r="R46" s="48"/>
      <c r="S46" s="48"/>
      <c r="T46" s="48"/>
      <c r="U46" s="48"/>
    </row>
    <row r="47" spans="1:21" ht="30.75" customHeight="1" x14ac:dyDescent="0.15">
      <c r="A47" s="48"/>
      <c r="B47" s="1215"/>
      <c r="C47" s="1216"/>
      <c r="D47" s="62"/>
      <c r="E47" s="1192" t="s">
        <v>12</v>
      </c>
      <c r="F47" s="1192"/>
      <c r="G47" s="1192"/>
      <c r="H47" s="1192"/>
      <c r="I47" s="1192"/>
      <c r="J47" s="1193"/>
      <c r="K47" s="63" t="s">
        <v>487</v>
      </c>
      <c r="L47" s="64" t="s">
        <v>487</v>
      </c>
      <c r="M47" s="64" t="s">
        <v>487</v>
      </c>
      <c r="N47" s="64" t="s">
        <v>487</v>
      </c>
      <c r="O47" s="65" t="s">
        <v>487</v>
      </c>
      <c r="P47" s="48"/>
      <c r="Q47" s="48"/>
      <c r="R47" s="48"/>
      <c r="S47" s="48"/>
      <c r="T47" s="48"/>
      <c r="U47" s="48"/>
    </row>
    <row r="48" spans="1:21" ht="30.75" customHeight="1" x14ac:dyDescent="0.15">
      <c r="A48" s="48"/>
      <c r="B48" s="1215"/>
      <c r="C48" s="1216"/>
      <c r="D48" s="62"/>
      <c r="E48" s="1192" t="s">
        <v>13</v>
      </c>
      <c r="F48" s="1192"/>
      <c r="G48" s="1192"/>
      <c r="H48" s="1192"/>
      <c r="I48" s="1192"/>
      <c r="J48" s="1193"/>
      <c r="K48" s="63">
        <v>344</v>
      </c>
      <c r="L48" s="64">
        <v>359</v>
      </c>
      <c r="M48" s="64">
        <v>341</v>
      </c>
      <c r="N48" s="64">
        <v>323</v>
      </c>
      <c r="O48" s="65">
        <v>311</v>
      </c>
      <c r="P48" s="48"/>
      <c r="Q48" s="48"/>
      <c r="R48" s="48"/>
      <c r="S48" s="48"/>
      <c r="T48" s="48"/>
      <c r="U48" s="48"/>
    </row>
    <row r="49" spans="1:21" ht="30.75" customHeight="1" x14ac:dyDescent="0.15">
      <c r="A49" s="48"/>
      <c r="B49" s="1215"/>
      <c r="C49" s="1216"/>
      <c r="D49" s="62"/>
      <c r="E49" s="1192" t="s">
        <v>14</v>
      </c>
      <c r="F49" s="1192"/>
      <c r="G49" s="1192"/>
      <c r="H49" s="1192"/>
      <c r="I49" s="1192"/>
      <c r="J49" s="1193"/>
      <c r="K49" s="63">
        <v>8</v>
      </c>
      <c r="L49" s="64">
        <v>8</v>
      </c>
      <c r="M49" s="64">
        <v>8</v>
      </c>
      <c r="N49" s="64">
        <v>8</v>
      </c>
      <c r="O49" s="65">
        <v>9</v>
      </c>
      <c r="P49" s="48"/>
      <c r="Q49" s="48"/>
      <c r="R49" s="48"/>
      <c r="S49" s="48"/>
      <c r="T49" s="48"/>
      <c r="U49" s="48"/>
    </row>
    <row r="50" spans="1:21" ht="30.75" customHeight="1" x14ac:dyDescent="0.15">
      <c r="A50" s="48"/>
      <c r="B50" s="1215"/>
      <c r="C50" s="1216"/>
      <c r="D50" s="62"/>
      <c r="E50" s="1192" t="s">
        <v>15</v>
      </c>
      <c r="F50" s="1192"/>
      <c r="G50" s="1192"/>
      <c r="H50" s="1192"/>
      <c r="I50" s="1192"/>
      <c r="J50" s="1193"/>
      <c r="K50" s="63" t="s">
        <v>487</v>
      </c>
      <c r="L50" s="64" t="s">
        <v>487</v>
      </c>
      <c r="M50" s="64" t="s">
        <v>487</v>
      </c>
      <c r="N50" s="64" t="s">
        <v>487</v>
      </c>
      <c r="O50" s="65" t="s">
        <v>487</v>
      </c>
      <c r="P50" s="48"/>
      <c r="Q50" s="48"/>
      <c r="R50" s="48"/>
      <c r="S50" s="48"/>
      <c r="T50" s="48"/>
      <c r="U50" s="48"/>
    </row>
    <row r="51" spans="1:21" ht="30.75" customHeight="1" x14ac:dyDescent="0.15">
      <c r="A51" s="48"/>
      <c r="B51" s="1217"/>
      <c r="C51" s="1218"/>
      <c r="D51" s="66"/>
      <c r="E51" s="1192" t="s">
        <v>16</v>
      </c>
      <c r="F51" s="1192"/>
      <c r="G51" s="1192"/>
      <c r="H51" s="1192"/>
      <c r="I51" s="1192"/>
      <c r="J51" s="1193"/>
      <c r="K51" s="63">
        <v>0</v>
      </c>
      <c r="L51" s="64">
        <v>0</v>
      </c>
      <c r="M51" s="64" t="s">
        <v>487</v>
      </c>
      <c r="N51" s="64" t="s">
        <v>487</v>
      </c>
      <c r="O51" s="65">
        <v>0</v>
      </c>
      <c r="P51" s="48"/>
      <c r="Q51" s="48"/>
      <c r="R51" s="48"/>
      <c r="S51" s="48"/>
      <c r="T51" s="48"/>
      <c r="U51" s="48"/>
    </row>
    <row r="52" spans="1:21" ht="30.75" customHeight="1" x14ac:dyDescent="0.15">
      <c r="A52" s="48"/>
      <c r="B52" s="1190" t="s">
        <v>17</v>
      </c>
      <c r="C52" s="1191"/>
      <c r="D52" s="66"/>
      <c r="E52" s="1192" t="s">
        <v>18</v>
      </c>
      <c r="F52" s="1192"/>
      <c r="G52" s="1192"/>
      <c r="H52" s="1192"/>
      <c r="I52" s="1192"/>
      <c r="J52" s="1193"/>
      <c r="K52" s="63">
        <v>891</v>
      </c>
      <c r="L52" s="64">
        <v>903</v>
      </c>
      <c r="M52" s="64">
        <v>900</v>
      </c>
      <c r="N52" s="64">
        <v>923</v>
      </c>
      <c r="O52" s="65">
        <v>918</v>
      </c>
      <c r="P52" s="48"/>
      <c r="Q52" s="48"/>
      <c r="R52" s="48"/>
      <c r="S52" s="48"/>
      <c r="T52" s="48"/>
      <c r="U52" s="48"/>
    </row>
    <row r="53" spans="1:21" ht="30.75" customHeight="1" thickBot="1" x14ac:dyDescent="0.2">
      <c r="A53" s="48"/>
      <c r="B53" s="1194" t="s">
        <v>19</v>
      </c>
      <c r="C53" s="1195"/>
      <c r="D53" s="67"/>
      <c r="E53" s="1196" t="s">
        <v>20</v>
      </c>
      <c r="F53" s="1196"/>
      <c r="G53" s="1196"/>
      <c r="H53" s="1196"/>
      <c r="I53" s="1196"/>
      <c r="J53" s="1197"/>
      <c r="K53" s="68">
        <v>459</v>
      </c>
      <c r="L53" s="69">
        <v>483</v>
      </c>
      <c r="M53" s="69">
        <v>511</v>
      </c>
      <c r="N53" s="69">
        <v>456</v>
      </c>
      <c r="O53" s="70">
        <v>447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98" t="s">
        <v>24</v>
      </c>
      <c r="C58" s="1199"/>
      <c r="D58" s="1204" t="s">
        <v>25</v>
      </c>
      <c r="E58" s="1205"/>
      <c r="F58" s="1205"/>
      <c r="G58" s="1205"/>
      <c r="H58" s="1205"/>
      <c r="I58" s="1205"/>
      <c r="J58" s="1206"/>
      <c r="K58" s="83"/>
      <c r="L58" s="84"/>
      <c r="M58" s="84"/>
      <c r="N58" s="84"/>
      <c r="O58" s="85"/>
    </row>
    <row r="59" spans="1:21" ht="31.5" customHeight="1" x14ac:dyDescent="0.15">
      <c r="B59" s="1200"/>
      <c r="C59" s="1201"/>
      <c r="D59" s="1207" t="s">
        <v>26</v>
      </c>
      <c r="E59" s="1208"/>
      <c r="F59" s="1208"/>
      <c r="G59" s="1208"/>
      <c r="H59" s="1208"/>
      <c r="I59" s="1208"/>
      <c r="J59" s="1209"/>
      <c r="K59" s="86"/>
      <c r="L59" s="87"/>
      <c r="M59" s="87"/>
      <c r="N59" s="87"/>
      <c r="O59" s="88"/>
    </row>
    <row r="60" spans="1:21" ht="31.5" customHeight="1" thickBot="1" x14ac:dyDescent="0.2">
      <c r="B60" s="1202"/>
      <c r="C60" s="1203"/>
      <c r="D60" s="1210" t="s">
        <v>27</v>
      </c>
      <c r="E60" s="1211"/>
      <c r="F60" s="1211"/>
      <c r="G60" s="1211"/>
      <c r="H60" s="1211"/>
      <c r="I60" s="1211"/>
      <c r="J60" s="121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cjDiqUOQpaiazb8MhkMsD87BOozk7l2VSVuVJ9fP78ScYEGCBLwvQNNkijs7MEsMTh3fxX7eAG51dIFaQ0TKA==" saltValue="rfW++csfLgNtWOh8HP5AJ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F34" zoomScale="80" zoomScaleNormal="80" zoomScaleSheetLayoutView="100" workbookViewId="0">
      <selection activeCell="CR29" sqref="CR29:CY2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3" t="s">
        <v>30</v>
      </c>
      <c r="C41" s="1234"/>
      <c r="D41" s="105"/>
      <c r="E41" s="1235" t="s">
        <v>31</v>
      </c>
      <c r="F41" s="1235"/>
      <c r="G41" s="1235"/>
      <c r="H41" s="1236"/>
      <c r="I41" s="355">
        <v>8544</v>
      </c>
      <c r="J41" s="356">
        <v>8735</v>
      </c>
      <c r="K41" s="356">
        <v>8820</v>
      </c>
      <c r="L41" s="356">
        <v>8686</v>
      </c>
      <c r="M41" s="357">
        <v>8584</v>
      </c>
    </row>
    <row r="42" spans="2:13" ht="27.75" customHeight="1" x14ac:dyDescent="0.15">
      <c r="B42" s="1223"/>
      <c r="C42" s="1224"/>
      <c r="D42" s="106"/>
      <c r="E42" s="1227" t="s">
        <v>32</v>
      </c>
      <c r="F42" s="1227"/>
      <c r="G42" s="1227"/>
      <c r="H42" s="1228"/>
      <c r="I42" s="358" t="s">
        <v>487</v>
      </c>
      <c r="J42" s="359" t="s">
        <v>487</v>
      </c>
      <c r="K42" s="359" t="s">
        <v>487</v>
      </c>
      <c r="L42" s="359" t="s">
        <v>487</v>
      </c>
      <c r="M42" s="360" t="s">
        <v>487</v>
      </c>
    </row>
    <row r="43" spans="2:13" ht="27.75" customHeight="1" x14ac:dyDescent="0.15">
      <c r="B43" s="1223"/>
      <c r="C43" s="1224"/>
      <c r="D43" s="106"/>
      <c r="E43" s="1227" t="s">
        <v>33</v>
      </c>
      <c r="F43" s="1227"/>
      <c r="G43" s="1227"/>
      <c r="H43" s="1228"/>
      <c r="I43" s="358">
        <v>4017</v>
      </c>
      <c r="J43" s="359">
        <v>4038</v>
      </c>
      <c r="K43" s="359">
        <v>3774</v>
      </c>
      <c r="L43" s="359">
        <v>3609</v>
      </c>
      <c r="M43" s="360">
        <v>3172</v>
      </c>
    </row>
    <row r="44" spans="2:13" ht="27.75" customHeight="1" x14ac:dyDescent="0.15">
      <c r="B44" s="1223"/>
      <c r="C44" s="1224"/>
      <c r="D44" s="106"/>
      <c r="E44" s="1227" t="s">
        <v>34</v>
      </c>
      <c r="F44" s="1227"/>
      <c r="G44" s="1227"/>
      <c r="H44" s="1228"/>
      <c r="I44" s="358">
        <v>28</v>
      </c>
      <c r="J44" s="359">
        <v>30</v>
      </c>
      <c r="K44" s="359">
        <v>44</v>
      </c>
      <c r="L44" s="359">
        <v>44</v>
      </c>
      <c r="M44" s="360">
        <v>67</v>
      </c>
    </row>
    <row r="45" spans="2:13" ht="27.75" customHeight="1" x14ac:dyDescent="0.15">
      <c r="B45" s="1223"/>
      <c r="C45" s="1224"/>
      <c r="D45" s="106"/>
      <c r="E45" s="1227" t="s">
        <v>35</v>
      </c>
      <c r="F45" s="1227"/>
      <c r="G45" s="1227"/>
      <c r="H45" s="1228"/>
      <c r="I45" s="358">
        <v>919</v>
      </c>
      <c r="J45" s="359">
        <v>842</v>
      </c>
      <c r="K45" s="359">
        <v>782</v>
      </c>
      <c r="L45" s="359">
        <v>720</v>
      </c>
      <c r="M45" s="360">
        <v>693</v>
      </c>
    </row>
    <row r="46" spans="2:13" ht="27.75" customHeight="1" x14ac:dyDescent="0.15">
      <c r="B46" s="1223"/>
      <c r="C46" s="1224"/>
      <c r="D46" s="107"/>
      <c r="E46" s="1227" t="s">
        <v>36</v>
      </c>
      <c r="F46" s="1227"/>
      <c r="G46" s="1227"/>
      <c r="H46" s="1228"/>
      <c r="I46" s="358" t="s">
        <v>487</v>
      </c>
      <c r="J46" s="359" t="s">
        <v>487</v>
      </c>
      <c r="K46" s="359" t="s">
        <v>487</v>
      </c>
      <c r="L46" s="359" t="s">
        <v>487</v>
      </c>
      <c r="M46" s="360" t="s">
        <v>487</v>
      </c>
    </row>
    <row r="47" spans="2:13" ht="27.75" customHeight="1" x14ac:dyDescent="0.15">
      <c r="B47" s="1223"/>
      <c r="C47" s="1224"/>
      <c r="D47" s="108"/>
      <c r="E47" s="1237" t="s">
        <v>37</v>
      </c>
      <c r="F47" s="1238"/>
      <c r="G47" s="1238"/>
      <c r="H47" s="1239"/>
      <c r="I47" s="358" t="s">
        <v>487</v>
      </c>
      <c r="J47" s="359" t="s">
        <v>487</v>
      </c>
      <c r="K47" s="359" t="s">
        <v>487</v>
      </c>
      <c r="L47" s="359" t="s">
        <v>487</v>
      </c>
      <c r="M47" s="360" t="s">
        <v>487</v>
      </c>
    </row>
    <row r="48" spans="2:13" ht="27.75" customHeight="1" x14ac:dyDescent="0.15">
      <c r="B48" s="1223"/>
      <c r="C48" s="1224"/>
      <c r="D48" s="106"/>
      <c r="E48" s="1227" t="s">
        <v>38</v>
      </c>
      <c r="F48" s="1227"/>
      <c r="G48" s="1227"/>
      <c r="H48" s="1228"/>
      <c r="I48" s="358" t="s">
        <v>487</v>
      </c>
      <c r="J48" s="359" t="s">
        <v>487</v>
      </c>
      <c r="K48" s="359" t="s">
        <v>487</v>
      </c>
      <c r="L48" s="359" t="s">
        <v>487</v>
      </c>
      <c r="M48" s="360" t="s">
        <v>487</v>
      </c>
    </row>
    <row r="49" spans="2:13" ht="27.75" customHeight="1" x14ac:dyDescent="0.15">
      <c r="B49" s="1225"/>
      <c r="C49" s="1226"/>
      <c r="D49" s="106"/>
      <c r="E49" s="1227" t="s">
        <v>39</v>
      </c>
      <c r="F49" s="1227"/>
      <c r="G49" s="1227"/>
      <c r="H49" s="1228"/>
      <c r="I49" s="358" t="s">
        <v>487</v>
      </c>
      <c r="J49" s="359" t="s">
        <v>487</v>
      </c>
      <c r="K49" s="359" t="s">
        <v>487</v>
      </c>
      <c r="L49" s="359" t="s">
        <v>487</v>
      </c>
      <c r="M49" s="360" t="s">
        <v>487</v>
      </c>
    </row>
    <row r="50" spans="2:13" ht="27.75" customHeight="1" x14ac:dyDescent="0.15">
      <c r="B50" s="1221" t="s">
        <v>40</v>
      </c>
      <c r="C50" s="1222"/>
      <c r="D50" s="109"/>
      <c r="E50" s="1227" t="s">
        <v>41</v>
      </c>
      <c r="F50" s="1227"/>
      <c r="G50" s="1227"/>
      <c r="H50" s="1228"/>
      <c r="I50" s="358">
        <v>2054</v>
      </c>
      <c r="J50" s="359">
        <v>2359</v>
      </c>
      <c r="K50" s="359">
        <v>2570</v>
      </c>
      <c r="L50" s="359">
        <v>2953</v>
      </c>
      <c r="M50" s="360">
        <v>2551</v>
      </c>
    </row>
    <row r="51" spans="2:13" ht="27.75" customHeight="1" x14ac:dyDescent="0.15">
      <c r="B51" s="1223"/>
      <c r="C51" s="1224"/>
      <c r="D51" s="106"/>
      <c r="E51" s="1227" t="s">
        <v>42</v>
      </c>
      <c r="F51" s="1227"/>
      <c r="G51" s="1227"/>
      <c r="H51" s="1228"/>
      <c r="I51" s="358">
        <v>404</v>
      </c>
      <c r="J51" s="359">
        <v>358</v>
      </c>
      <c r="K51" s="359">
        <v>311</v>
      </c>
      <c r="L51" s="359">
        <v>272</v>
      </c>
      <c r="M51" s="360">
        <v>225</v>
      </c>
    </row>
    <row r="52" spans="2:13" ht="27.75" customHeight="1" x14ac:dyDescent="0.15">
      <c r="B52" s="1225"/>
      <c r="C52" s="1226"/>
      <c r="D52" s="106"/>
      <c r="E52" s="1227" t="s">
        <v>43</v>
      </c>
      <c r="F52" s="1227"/>
      <c r="G52" s="1227"/>
      <c r="H52" s="1228"/>
      <c r="I52" s="358">
        <v>8675</v>
      </c>
      <c r="J52" s="359">
        <v>8758</v>
      </c>
      <c r="K52" s="359">
        <v>8767</v>
      </c>
      <c r="L52" s="359">
        <v>8500</v>
      </c>
      <c r="M52" s="360">
        <v>8370</v>
      </c>
    </row>
    <row r="53" spans="2:13" ht="27.75" customHeight="1" thickBot="1" x14ac:dyDescent="0.2">
      <c r="B53" s="1229" t="s">
        <v>19</v>
      </c>
      <c r="C53" s="1230"/>
      <c r="D53" s="110"/>
      <c r="E53" s="1231" t="s">
        <v>44</v>
      </c>
      <c r="F53" s="1231"/>
      <c r="G53" s="1231"/>
      <c r="H53" s="1232"/>
      <c r="I53" s="361">
        <v>2375</v>
      </c>
      <c r="J53" s="362">
        <v>2171</v>
      </c>
      <c r="K53" s="362">
        <v>1773</v>
      </c>
      <c r="L53" s="362">
        <v>1334</v>
      </c>
      <c r="M53" s="363">
        <v>1369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i3DNqug6m8wxIoS0yVijqOjVlYZ0SxbLWoELhP667voCVjiTMQaI6cbQ5QtUiTC5Kdk7PYUiTMqz2kXUqJlGg==" saltValue="meepNL2DvWXBr0nmpF6D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37" zoomScale="70" zoomScaleNormal="70" zoomScaleSheetLayoutView="100" workbookViewId="0">
      <selection activeCell="CR29" sqref="CR29:CY2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8" t="s">
        <v>46</v>
      </c>
      <c r="D55" s="1248"/>
      <c r="E55" s="1249"/>
      <c r="F55" s="122">
        <v>1342</v>
      </c>
      <c r="G55" s="122">
        <v>1678</v>
      </c>
      <c r="H55" s="123">
        <v>1587</v>
      </c>
    </row>
    <row r="56" spans="2:8" ht="52.5" customHeight="1" x14ac:dyDescent="0.15">
      <c r="B56" s="124"/>
      <c r="C56" s="1250" t="s">
        <v>47</v>
      </c>
      <c r="D56" s="1250"/>
      <c r="E56" s="1251"/>
      <c r="F56" s="125">
        <v>107</v>
      </c>
      <c r="G56" s="125">
        <v>107</v>
      </c>
      <c r="H56" s="126">
        <v>107</v>
      </c>
    </row>
    <row r="57" spans="2:8" ht="53.25" customHeight="1" x14ac:dyDescent="0.15">
      <c r="B57" s="124"/>
      <c r="C57" s="1252" t="s">
        <v>48</v>
      </c>
      <c r="D57" s="1252"/>
      <c r="E57" s="1253"/>
      <c r="F57" s="127">
        <v>804</v>
      </c>
      <c r="G57" s="127">
        <v>860</v>
      </c>
      <c r="H57" s="128">
        <v>488</v>
      </c>
    </row>
    <row r="58" spans="2:8" ht="45.75" customHeight="1" x14ac:dyDescent="0.15">
      <c r="B58" s="129"/>
      <c r="C58" s="1240" t="s">
        <v>566</v>
      </c>
      <c r="D58" s="1241"/>
      <c r="E58" s="1242"/>
      <c r="F58" s="130">
        <v>582</v>
      </c>
      <c r="G58" s="130">
        <v>632</v>
      </c>
      <c r="H58" s="131">
        <v>244</v>
      </c>
    </row>
    <row r="59" spans="2:8" ht="45.75" customHeight="1" x14ac:dyDescent="0.15">
      <c r="B59" s="129"/>
      <c r="C59" s="1240" t="s">
        <v>567</v>
      </c>
      <c r="D59" s="1241"/>
      <c r="E59" s="1242"/>
      <c r="F59" s="130">
        <v>142</v>
      </c>
      <c r="G59" s="130">
        <v>142</v>
      </c>
      <c r="H59" s="131">
        <v>142</v>
      </c>
    </row>
    <row r="60" spans="2:8" ht="45.75" customHeight="1" x14ac:dyDescent="0.15">
      <c r="B60" s="129"/>
      <c r="C60" s="1240" t="s">
        <v>568</v>
      </c>
      <c r="D60" s="1241"/>
      <c r="E60" s="1242"/>
      <c r="F60" s="130">
        <v>27</v>
      </c>
      <c r="G60" s="130">
        <v>36</v>
      </c>
      <c r="H60" s="131">
        <v>50</v>
      </c>
    </row>
    <row r="61" spans="2:8" ht="45.75" customHeight="1" x14ac:dyDescent="0.15">
      <c r="B61" s="129"/>
      <c r="C61" s="1240" t="s">
        <v>569</v>
      </c>
      <c r="D61" s="1241"/>
      <c r="E61" s="1242"/>
      <c r="F61" s="130">
        <v>17</v>
      </c>
      <c r="G61" s="130">
        <v>18</v>
      </c>
      <c r="H61" s="131">
        <v>18</v>
      </c>
    </row>
    <row r="62" spans="2:8" ht="45.75" customHeight="1" thickBot="1" x14ac:dyDescent="0.2">
      <c r="B62" s="132"/>
      <c r="C62" s="1243" t="s">
        <v>570</v>
      </c>
      <c r="D62" s="1244"/>
      <c r="E62" s="1245"/>
      <c r="F62" s="133">
        <v>11</v>
      </c>
      <c r="G62" s="133">
        <v>11</v>
      </c>
      <c r="H62" s="134">
        <v>11</v>
      </c>
    </row>
    <row r="63" spans="2:8" ht="52.5" customHeight="1" thickBot="1" x14ac:dyDescent="0.2">
      <c r="B63" s="135"/>
      <c r="C63" s="1246" t="s">
        <v>49</v>
      </c>
      <c r="D63" s="1246"/>
      <c r="E63" s="1247"/>
      <c r="F63" s="136">
        <v>2254</v>
      </c>
      <c r="G63" s="136">
        <v>2645</v>
      </c>
      <c r="H63" s="137">
        <v>2182</v>
      </c>
    </row>
    <row r="64" spans="2:8" x14ac:dyDescent="0.15"/>
  </sheetData>
  <sheetProtection algorithmName="SHA-512" hashValue="kdNvWu5p4MP6WGLsfXZLoyLpPKbZ7MeoAU67GdmDnsIINanFhAUT9eeEevqw5IkxxbuAekM2hZ72uTLCUpX5yQ==" saltValue="OMf8mO1nRbqNj7+HdIfK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J19" zoomScale="80" zoomScaleNormal="80" zoomScaleSheetLayoutView="55" workbookViewId="0">
      <selection activeCell="Y113" sqref="Y113"/>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6" t="s">
        <v>575</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x14ac:dyDescent="0.15">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x14ac:dyDescent="0.15">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x14ac:dyDescent="0.15">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x14ac:dyDescent="0.15">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576</v>
      </c>
    </row>
    <row r="50" spans="1:109" x14ac:dyDescent="0.15">
      <c r="B50" s="372"/>
      <c r="G50" s="1260"/>
      <c r="H50" s="1260"/>
      <c r="I50" s="1260"/>
      <c r="J50" s="1260"/>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526</v>
      </c>
      <c r="BQ50" s="1259"/>
      <c r="BR50" s="1259"/>
      <c r="BS50" s="1259"/>
      <c r="BT50" s="1259"/>
      <c r="BU50" s="1259"/>
      <c r="BV50" s="1259"/>
      <c r="BW50" s="1259"/>
      <c r="BX50" s="1259" t="s">
        <v>527</v>
      </c>
      <c r="BY50" s="1259"/>
      <c r="BZ50" s="1259"/>
      <c r="CA50" s="1259"/>
      <c r="CB50" s="1259"/>
      <c r="CC50" s="1259"/>
      <c r="CD50" s="1259"/>
      <c r="CE50" s="1259"/>
      <c r="CF50" s="1259" t="s">
        <v>528</v>
      </c>
      <c r="CG50" s="1259"/>
      <c r="CH50" s="1259"/>
      <c r="CI50" s="1259"/>
      <c r="CJ50" s="1259"/>
      <c r="CK50" s="1259"/>
      <c r="CL50" s="1259"/>
      <c r="CM50" s="1259"/>
      <c r="CN50" s="1259" t="s">
        <v>529</v>
      </c>
      <c r="CO50" s="1259"/>
      <c r="CP50" s="1259"/>
      <c r="CQ50" s="1259"/>
      <c r="CR50" s="1259"/>
      <c r="CS50" s="1259"/>
      <c r="CT50" s="1259"/>
      <c r="CU50" s="1259"/>
      <c r="CV50" s="1259" t="s">
        <v>530</v>
      </c>
      <c r="CW50" s="1259"/>
      <c r="CX50" s="1259"/>
      <c r="CY50" s="1259"/>
      <c r="CZ50" s="1259"/>
      <c r="DA50" s="1259"/>
      <c r="DB50" s="1259"/>
      <c r="DC50" s="1259"/>
    </row>
    <row r="51" spans="1:109" ht="13.5" customHeight="1" x14ac:dyDescent="0.15">
      <c r="B51" s="372"/>
      <c r="G51" s="1262"/>
      <c r="H51" s="1262"/>
      <c r="I51" s="1275"/>
      <c r="J51" s="1275"/>
      <c r="K51" s="1261"/>
      <c r="L51" s="1261"/>
      <c r="M51" s="1261"/>
      <c r="N51" s="1261"/>
      <c r="AM51" s="381"/>
      <c r="AN51" s="1257" t="s">
        <v>577</v>
      </c>
      <c r="AO51" s="1257"/>
      <c r="AP51" s="1257"/>
      <c r="AQ51" s="1257"/>
      <c r="AR51" s="1257"/>
      <c r="AS51" s="1257"/>
      <c r="AT51" s="1257"/>
      <c r="AU51" s="1257"/>
      <c r="AV51" s="1257"/>
      <c r="AW51" s="1257"/>
      <c r="AX51" s="1257"/>
      <c r="AY51" s="1257"/>
      <c r="AZ51" s="1257"/>
      <c r="BA51" s="1257"/>
      <c r="BB51" s="1257" t="s">
        <v>578</v>
      </c>
      <c r="BC51" s="1257"/>
      <c r="BD51" s="1257"/>
      <c r="BE51" s="1257"/>
      <c r="BF51" s="1257"/>
      <c r="BG51" s="1257"/>
      <c r="BH51" s="1257"/>
      <c r="BI51" s="1257"/>
      <c r="BJ51" s="1257"/>
      <c r="BK51" s="1257"/>
      <c r="BL51" s="1257"/>
      <c r="BM51" s="1257"/>
      <c r="BN51" s="1257"/>
      <c r="BO51" s="1257"/>
      <c r="BP51" s="1254">
        <v>54</v>
      </c>
      <c r="BQ51" s="1254"/>
      <c r="BR51" s="1254"/>
      <c r="BS51" s="1254"/>
      <c r="BT51" s="1254"/>
      <c r="BU51" s="1254"/>
      <c r="BV51" s="1254"/>
      <c r="BW51" s="1254"/>
      <c r="BX51" s="1254">
        <v>46.8</v>
      </c>
      <c r="BY51" s="1254"/>
      <c r="BZ51" s="1254"/>
      <c r="CA51" s="1254"/>
      <c r="CB51" s="1254"/>
      <c r="CC51" s="1254"/>
      <c r="CD51" s="1254"/>
      <c r="CE51" s="1254"/>
      <c r="CF51" s="1254">
        <v>35.6</v>
      </c>
      <c r="CG51" s="1254"/>
      <c r="CH51" s="1254"/>
      <c r="CI51" s="1254"/>
      <c r="CJ51" s="1254"/>
      <c r="CK51" s="1254"/>
      <c r="CL51" s="1254"/>
      <c r="CM51" s="1254"/>
      <c r="CN51" s="1254">
        <v>27.7</v>
      </c>
      <c r="CO51" s="1254"/>
      <c r="CP51" s="1254"/>
      <c r="CQ51" s="1254"/>
      <c r="CR51" s="1254"/>
      <c r="CS51" s="1254"/>
      <c r="CT51" s="1254"/>
      <c r="CU51" s="1254"/>
      <c r="CV51" s="1254">
        <v>28.6</v>
      </c>
      <c r="CW51" s="1254"/>
      <c r="CX51" s="1254"/>
      <c r="CY51" s="1254"/>
      <c r="CZ51" s="1254"/>
      <c r="DA51" s="1254"/>
      <c r="DB51" s="1254"/>
      <c r="DC51" s="1254"/>
    </row>
    <row r="52" spans="1:109" x14ac:dyDescent="0.15">
      <c r="B52" s="372"/>
      <c r="G52" s="1262"/>
      <c r="H52" s="1262"/>
      <c r="I52" s="1275"/>
      <c r="J52" s="1275"/>
      <c r="K52" s="1261"/>
      <c r="L52" s="1261"/>
      <c r="M52" s="1261"/>
      <c r="N52" s="1261"/>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380"/>
      <c r="B53" s="372"/>
      <c r="G53" s="1262"/>
      <c r="H53" s="1262"/>
      <c r="I53" s="1260"/>
      <c r="J53" s="1260"/>
      <c r="K53" s="1261"/>
      <c r="L53" s="1261"/>
      <c r="M53" s="1261"/>
      <c r="N53" s="1261"/>
      <c r="AM53" s="381"/>
      <c r="AN53" s="1257"/>
      <c r="AO53" s="1257"/>
      <c r="AP53" s="1257"/>
      <c r="AQ53" s="1257"/>
      <c r="AR53" s="1257"/>
      <c r="AS53" s="1257"/>
      <c r="AT53" s="1257"/>
      <c r="AU53" s="1257"/>
      <c r="AV53" s="1257"/>
      <c r="AW53" s="1257"/>
      <c r="AX53" s="1257"/>
      <c r="AY53" s="1257"/>
      <c r="AZ53" s="1257"/>
      <c r="BA53" s="1257"/>
      <c r="BB53" s="1257" t="s">
        <v>579</v>
      </c>
      <c r="BC53" s="1257"/>
      <c r="BD53" s="1257"/>
      <c r="BE53" s="1257"/>
      <c r="BF53" s="1257"/>
      <c r="BG53" s="1257"/>
      <c r="BH53" s="1257"/>
      <c r="BI53" s="1257"/>
      <c r="BJ53" s="1257"/>
      <c r="BK53" s="1257"/>
      <c r="BL53" s="1257"/>
      <c r="BM53" s="1257"/>
      <c r="BN53" s="1257"/>
      <c r="BO53" s="1257"/>
      <c r="BP53" s="1254">
        <v>57.2</v>
      </c>
      <c r="BQ53" s="1254"/>
      <c r="BR53" s="1254"/>
      <c r="BS53" s="1254"/>
      <c r="BT53" s="1254"/>
      <c r="BU53" s="1254"/>
      <c r="BV53" s="1254"/>
      <c r="BW53" s="1254"/>
      <c r="BX53" s="1254">
        <v>59.3</v>
      </c>
      <c r="BY53" s="1254"/>
      <c r="BZ53" s="1254"/>
      <c r="CA53" s="1254"/>
      <c r="CB53" s="1254"/>
      <c r="CC53" s="1254"/>
      <c r="CD53" s="1254"/>
      <c r="CE53" s="1254"/>
      <c r="CF53" s="1254">
        <v>59.1</v>
      </c>
      <c r="CG53" s="1254"/>
      <c r="CH53" s="1254"/>
      <c r="CI53" s="1254"/>
      <c r="CJ53" s="1254"/>
      <c r="CK53" s="1254"/>
      <c r="CL53" s="1254"/>
      <c r="CM53" s="1254"/>
      <c r="CN53" s="1254">
        <v>60.9</v>
      </c>
      <c r="CO53" s="1254"/>
      <c r="CP53" s="1254"/>
      <c r="CQ53" s="1254"/>
      <c r="CR53" s="1254"/>
      <c r="CS53" s="1254"/>
      <c r="CT53" s="1254"/>
      <c r="CU53" s="1254"/>
      <c r="CV53" s="1254">
        <v>61.8</v>
      </c>
      <c r="CW53" s="1254"/>
      <c r="CX53" s="1254"/>
      <c r="CY53" s="1254"/>
      <c r="CZ53" s="1254"/>
      <c r="DA53" s="1254"/>
      <c r="DB53" s="1254"/>
      <c r="DC53" s="1254"/>
    </row>
    <row r="54" spans="1:109" x14ac:dyDescent="0.15">
      <c r="A54" s="380"/>
      <c r="B54" s="372"/>
      <c r="G54" s="1262"/>
      <c r="H54" s="1262"/>
      <c r="I54" s="1260"/>
      <c r="J54" s="1260"/>
      <c r="K54" s="1261"/>
      <c r="L54" s="1261"/>
      <c r="M54" s="1261"/>
      <c r="N54" s="1261"/>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380"/>
      <c r="B55" s="372"/>
      <c r="G55" s="1260"/>
      <c r="H55" s="1260"/>
      <c r="I55" s="1260"/>
      <c r="J55" s="1260"/>
      <c r="K55" s="1261"/>
      <c r="L55" s="1261"/>
      <c r="M55" s="1261"/>
      <c r="N55" s="1261"/>
      <c r="AN55" s="1259" t="s">
        <v>580</v>
      </c>
      <c r="AO55" s="1259"/>
      <c r="AP55" s="1259"/>
      <c r="AQ55" s="1259"/>
      <c r="AR55" s="1259"/>
      <c r="AS55" s="1259"/>
      <c r="AT55" s="1259"/>
      <c r="AU55" s="1259"/>
      <c r="AV55" s="1259"/>
      <c r="AW55" s="1259"/>
      <c r="AX55" s="1259"/>
      <c r="AY55" s="1259"/>
      <c r="AZ55" s="1259"/>
      <c r="BA55" s="1259"/>
      <c r="BB55" s="1257" t="s">
        <v>578</v>
      </c>
      <c r="BC55" s="1257"/>
      <c r="BD55" s="1257"/>
      <c r="BE55" s="1257"/>
      <c r="BF55" s="1257"/>
      <c r="BG55" s="1257"/>
      <c r="BH55" s="1257"/>
      <c r="BI55" s="1257"/>
      <c r="BJ55" s="1257"/>
      <c r="BK55" s="1257"/>
      <c r="BL55" s="1257"/>
      <c r="BM55" s="1257"/>
      <c r="BN55" s="1257"/>
      <c r="BO55" s="1257"/>
      <c r="BP55" s="1254">
        <v>21.4</v>
      </c>
      <c r="BQ55" s="1254"/>
      <c r="BR55" s="1254"/>
      <c r="BS55" s="1254"/>
      <c r="BT55" s="1254"/>
      <c r="BU55" s="1254"/>
      <c r="BV55" s="1254"/>
      <c r="BW55" s="1254"/>
      <c r="BX55" s="1254">
        <v>13.7</v>
      </c>
      <c r="BY55" s="1254"/>
      <c r="BZ55" s="1254"/>
      <c r="CA55" s="1254"/>
      <c r="CB55" s="1254"/>
      <c r="CC55" s="1254"/>
      <c r="CD55" s="1254"/>
      <c r="CE55" s="1254"/>
      <c r="CF55" s="1254">
        <v>6.9</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x14ac:dyDescent="0.15">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x14ac:dyDescent="0.15">
      <c r="B57" s="384"/>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57" t="s">
        <v>579</v>
      </c>
      <c r="BC57" s="1257"/>
      <c r="BD57" s="1257"/>
      <c r="BE57" s="1257"/>
      <c r="BF57" s="1257"/>
      <c r="BG57" s="1257"/>
      <c r="BH57" s="1257"/>
      <c r="BI57" s="1257"/>
      <c r="BJ57" s="1257"/>
      <c r="BK57" s="1257"/>
      <c r="BL57" s="1257"/>
      <c r="BM57" s="1257"/>
      <c r="BN57" s="1257"/>
      <c r="BO57" s="1257"/>
      <c r="BP57" s="1254">
        <v>60.8</v>
      </c>
      <c r="BQ57" s="1254"/>
      <c r="BR57" s="1254"/>
      <c r="BS57" s="1254"/>
      <c r="BT57" s="1254"/>
      <c r="BU57" s="1254"/>
      <c r="BV57" s="1254"/>
      <c r="BW57" s="1254"/>
      <c r="BX57" s="1254">
        <v>62</v>
      </c>
      <c r="BY57" s="1254"/>
      <c r="BZ57" s="1254"/>
      <c r="CA57" s="1254"/>
      <c r="CB57" s="1254"/>
      <c r="CC57" s="1254"/>
      <c r="CD57" s="1254"/>
      <c r="CE57" s="1254"/>
      <c r="CF57" s="1254">
        <v>62.9</v>
      </c>
      <c r="CG57" s="1254"/>
      <c r="CH57" s="1254"/>
      <c r="CI57" s="1254"/>
      <c r="CJ57" s="1254"/>
      <c r="CK57" s="1254"/>
      <c r="CL57" s="1254"/>
      <c r="CM57" s="1254"/>
      <c r="CN57" s="1254">
        <v>63.3</v>
      </c>
      <c r="CO57" s="1254"/>
      <c r="CP57" s="1254"/>
      <c r="CQ57" s="1254"/>
      <c r="CR57" s="1254"/>
      <c r="CS57" s="1254"/>
      <c r="CT57" s="1254"/>
      <c r="CU57" s="1254"/>
      <c r="CV57" s="1254">
        <v>64.400000000000006</v>
      </c>
      <c r="CW57" s="1254"/>
      <c r="CX57" s="1254"/>
      <c r="CY57" s="1254"/>
      <c r="CZ57" s="1254"/>
      <c r="DA57" s="1254"/>
      <c r="DB57" s="1254"/>
      <c r="DC57" s="1254"/>
      <c r="DD57" s="385"/>
      <c r="DE57" s="384"/>
    </row>
    <row r="58" spans="1:109" s="380" customFormat="1" x14ac:dyDescent="0.15">
      <c r="A58" s="366"/>
      <c r="B58" s="384"/>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581</v>
      </c>
    </row>
    <row r="64" spans="1:109" x14ac:dyDescent="0.15">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582</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576</v>
      </c>
    </row>
    <row r="72" spans="2:107" x14ac:dyDescent="0.15">
      <c r="B72" s="372"/>
      <c r="G72" s="1260"/>
      <c r="H72" s="1260"/>
      <c r="I72" s="1260"/>
      <c r="J72" s="1260"/>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526</v>
      </c>
      <c r="BQ72" s="1259"/>
      <c r="BR72" s="1259"/>
      <c r="BS72" s="1259"/>
      <c r="BT72" s="1259"/>
      <c r="BU72" s="1259"/>
      <c r="BV72" s="1259"/>
      <c r="BW72" s="1259"/>
      <c r="BX72" s="1259" t="s">
        <v>527</v>
      </c>
      <c r="BY72" s="1259"/>
      <c r="BZ72" s="1259"/>
      <c r="CA72" s="1259"/>
      <c r="CB72" s="1259"/>
      <c r="CC72" s="1259"/>
      <c r="CD72" s="1259"/>
      <c r="CE72" s="1259"/>
      <c r="CF72" s="1259" t="s">
        <v>528</v>
      </c>
      <c r="CG72" s="1259"/>
      <c r="CH72" s="1259"/>
      <c r="CI72" s="1259"/>
      <c r="CJ72" s="1259"/>
      <c r="CK72" s="1259"/>
      <c r="CL72" s="1259"/>
      <c r="CM72" s="1259"/>
      <c r="CN72" s="1259" t="s">
        <v>529</v>
      </c>
      <c r="CO72" s="1259"/>
      <c r="CP72" s="1259"/>
      <c r="CQ72" s="1259"/>
      <c r="CR72" s="1259"/>
      <c r="CS72" s="1259"/>
      <c r="CT72" s="1259"/>
      <c r="CU72" s="1259"/>
      <c r="CV72" s="1259" t="s">
        <v>530</v>
      </c>
      <c r="CW72" s="1259"/>
      <c r="CX72" s="1259"/>
      <c r="CY72" s="1259"/>
      <c r="CZ72" s="1259"/>
      <c r="DA72" s="1259"/>
      <c r="DB72" s="1259"/>
      <c r="DC72" s="1259"/>
    </row>
    <row r="73" spans="2:107" x14ac:dyDescent="0.15">
      <c r="B73" s="372"/>
      <c r="G73" s="1262"/>
      <c r="H73" s="1262"/>
      <c r="I73" s="1262"/>
      <c r="J73" s="1262"/>
      <c r="K73" s="1258"/>
      <c r="L73" s="1258"/>
      <c r="M73" s="1258"/>
      <c r="N73" s="1258"/>
      <c r="AM73" s="381"/>
      <c r="AN73" s="1257" t="s">
        <v>577</v>
      </c>
      <c r="AO73" s="1257"/>
      <c r="AP73" s="1257"/>
      <c r="AQ73" s="1257"/>
      <c r="AR73" s="1257"/>
      <c r="AS73" s="1257"/>
      <c r="AT73" s="1257"/>
      <c r="AU73" s="1257"/>
      <c r="AV73" s="1257"/>
      <c r="AW73" s="1257"/>
      <c r="AX73" s="1257"/>
      <c r="AY73" s="1257"/>
      <c r="AZ73" s="1257"/>
      <c r="BA73" s="1257"/>
      <c r="BB73" s="1257" t="s">
        <v>578</v>
      </c>
      <c r="BC73" s="1257"/>
      <c r="BD73" s="1257"/>
      <c r="BE73" s="1257"/>
      <c r="BF73" s="1257"/>
      <c r="BG73" s="1257"/>
      <c r="BH73" s="1257"/>
      <c r="BI73" s="1257"/>
      <c r="BJ73" s="1257"/>
      <c r="BK73" s="1257"/>
      <c r="BL73" s="1257"/>
      <c r="BM73" s="1257"/>
      <c r="BN73" s="1257"/>
      <c r="BO73" s="1257"/>
      <c r="BP73" s="1254">
        <v>54</v>
      </c>
      <c r="BQ73" s="1254"/>
      <c r="BR73" s="1254"/>
      <c r="BS73" s="1254"/>
      <c r="BT73" s="1254"/>
      <c r="BU73" s="1254"/>
      <c r="BV73" s="1254"/>
      <c r="BW73" s="1254"/>
      <c r="BX73" s="1254">
        <v>46.8</v>
      </c>
      <c r="BY73" s="1254"/>
      <c r="BZ73" s="1254"/>
      <c r="CA73" s="1254"/>
      <c r="CB73" s="1254"/>
      <c r="CC73" s="1254"/>
      <c r="CD73" s="1254"/>
      <c r="CE73" s="1254"/>
      <c r="CF73" s="1254">
        <v>35.6</v>
      </c>
      <c r="CG73" s="1254"/>
      <c r="CH73" s="1254"/>
      <c r="CI73" s="1254"/>
      <c r="CJ73" s="1254"/>
      <c r="CK73" s="1254"/>
      <c r="CL73" s="1254"/>
      <c r="CM73" s="1254"/>
      <c r="CN73" s="1254">
        <v>27.7</v>
      </c>
      <c r="CO73" s="1254"/>
      <c r="CP73" s="1254"/>
      <c r="CQ73" s="1254"/>
      <c r="CR73" s="1254"/>
      <c r="CS73" s="1254"/>
      <c r="CT73" s="1254"/>
      <c r="CU73" s="1254"/>
      <c r="CV73" s="1254">
        <v>28.6</v>
      </c>
      <c r="CW73" s="1254"/>
      <c r="CX73" s="1254"/>
      <c r="CY73" s="1254"/>
      <c r="CZ73" s="1254"/>
      <c r="DA73" s="1254"/>
      <c r="DB73" s="1254"/>
      <c r="DC73" s="1254"/>
    </row>
    <row r="74" spans="2:107" x14ac:dyDescent="0.15">
      <c r="B74" s="372"/>
      <c r="G74" s="1262"/>
      <c r="H74" s="1262"/>
      <c r="I74" s="1262"/>
      <c r="J74" s="1262"/>
      <c r="K74" s="1258"/>
      <c r="L74" s="1258"/>
      <c r="M74" s="1258"/>
      <c r="N74" s="1258"/>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372"/>
      <c r="G75" s="1262"/>
      <c r="H75" s="1262"/>
      <c r="I75" s="1260"/>
      <c r="J75" s="1260"/>
      <c r="K75" s="1261"/>
      <c r="L75" s="1261"/>
      <c r="M75" s="1261"/>
      <c r="N75" s="1261"/>
      <c r="AM75" s="381"/>
      <c r="AN75" s="1257"/>
      <c r="AO75" s="1257"/>
      <c r="AP75" s="1257"/>
      <c r="AQ75" s="1257"/>
      <c r="AR75" s="1257"/>
      <c r="AS75" s="1257"/>
      <c r="AT75" s="1257"/>
      <c r="AU75" s="1257"/>
      <c r="AV75" s="1257"/>
      <c r="AW75" s="1257"/>
      <c r="AX75" s="1257"/>
      <c r="AY75" s="1257"/>
      <c r="AZ75" s="1257"/>
      <c r="BA75" s="1257"/>
      <c r="BB75" s="1257" t="s">
        <v>583</v>
      </c>
      <c r="BC75" s="1257"/>
      <c r="BD75" s="1257"/>
      <c r="BE75" s="1257"/>
      <c r="BF75" s="1257"/>
      <c r="BG75" s="1257"/>
      <c r="BH75" s="1257"/>
      <c r="BI75" s="1257"/>
      <c r="BJ75" s="1257"/>
      <c r="BK75" s="1257"/>
      <c r="BL75" s="1257"/>
      <c r="BM75" s="1257"/>
      <c r="BN75" s="1257"/>
      <c r="BO75" s="1257"/>
      <c r="BP75" s="1254">
        <v>10.7</v>
      </c>
      <c r="BQ75" s="1254"/>
      <c r="BR75" s="1254"/>
      <c r="BS75" s="1254"/>
      <c r="BT75" s="1254"/>
      <c r="BU75" s="1254"/>
      <c r="BV75" s="1254"/>
      <c r="BW75" s="1254"/>
      <c r="BX75" s="1254">
        <v>10.7</v>
      </c>
      <c r="BY75" s="1254"/>
      <c r="BZ75" s="1254"/>
      <c r="CA75" s="1254"/>
      <c r="CB75" s="1254"/>
      <c r="CC75" s="1254"/>
      <c r="CD75" s="1254"/>
      <c r="CE75" s="1254"/>
      <c r="CF75" s="1254">
        <v>10.3</v>
      </c>
      <c r="CG75" s="1254"/>
      <c r="CH75" s="1254"/>
      <c r="CI75" s="1254"/>
      <c r="CJ75" s="1254"/>
      <c r="CK75" s="1254"/>
      <c r="CL75" s="1254"/>
      <c r="CM75" s="1254"/>
      <c r="CN75" s="1254">
        <v>10</v>
      </c>
      <c r="CO75" s="1254"/>
      <c r="CP75" s="1254"/>
      <c r="CQ75" s="1254"/>
      <c r="CR75" s="1254"/>
      <c r="CS75" s="1254"/>
      <c r="CT75" s="1254"/>
      <c r="CU75" s="1254"/>
      <c r="CV75" s="1254">
        <v>9.6999999999999993</v>
      </c>
      <c r="CW75" s="1254"/>
      <c r="CX75" s="1254"/>
      <c r="CY75" s="1254"/>
      <c r="CZ75" s="1254"/>
      <c r="DA75" s="1254"/>
      <c r="DB75" s="1254"/>
      <c r="DC75" s="1254"/>
    </row>
    <row r="76" spans="2:107" x14ac:dyDescent="0.15">
      <c r="B76" s="372"/>
      <c r="G76" s="1262"/>
      <c r="H76" s="1262"/>
      <c r="I76" s="1260"/>
      <c r="J76" s="1260"/>
      <c r="K76" s="1261"/>
      <c r="L76" s="1261"/>
      <c r="M76" s="1261"/>
      <c r="N76" s="1261"/>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372"/>
      <c r="G77" s="1260"/>
      <c r="H77" s="1260"/>
      <c r="I77" s="1260"/>
      <c r="J77" s="1260"/>
      <c r="K77" s="1258"/>
      <c r="L77" s="1258"/>
      <c r="M77" s="1258"/>
      <c r="N77" s="1258"/>
      <c r="AN77" s="1259" t="s">
        <v>580</v>
      </c>
      <c r="AO77" s="1259"/>
      <c r="AP77" s="1259"/>
      <c r="AQ77" s="1259"/>
      <c r="AR77" s="1259"/>
      <c r="AS77" s="1259"/>
      <c r="AT77" s="1259"/>
      <c r="AU77" s="1259"/>
      <c r="AV77" s="1259"/>
      <c r="AW77" s="1259"/>
      <c r="AX77" s="1259"/>
      <c r="AY77" s="1259"/>
      <c r="AZ77" s="1259"/>
      <c r="BA77" s="1259"/>
      <c r="BB77" s="1257" t="s">
        <v>578</v>
      </c>
      <c r="BC77" s="1257"/>
      <c r="BD77" s="1257"/>
      <c r="BE77" s="1257"/>
      <c r="BF77" s="1257"/>
      <c r="BG77" s="1257"/>
      <c r="BH77" s="1257"/>
      <c r="BI77" s="1257"/>
      <c r="BJ77" s="1257"/>
      <c r="BK77" s="1257"/>
      <c r="BL77" s="1257"/>
      <c r="BM77" s="1257"/>
      <c r="BN77" s="1257"/>
      <c r="BO77" s="1257"/>
      <c r="BP77" s="1254">
        <v>21.4</v>
      </c>
      <c r="BQ77" s="1254"/>
      <c r="BR77" s="1254"/>
      <c r="BS77" s="1254"/>
      <c r="BT77" s="1254"/>
      <c r="BU77" s="1254"/>
      <c r="BV77" s="1254"/>
      <c r="BW77" s="1254"/>
      <c r="BX77" s="1254">
        <v>13.7</v>
      </c>
      <c r="BY77" s="1254"/>
      <c r="BZ77" s="1254"/>
      <c r="CA77" s="1254"/>
      <c r="CB77" s="1254"/>
      <c r="CC77" s="1254"/>
      <c r="CD77" s="1254"/>
      <c r="CE77" s="1254"/>
      <c r="CF77" s="1254">
        <v>6.9</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x14ac:dyDescent="0.15">
      <c r="B78" s="372"/>
      <c r="G78" s="1260"/>
      <c r="H78" s="1260"/>
      <c r="I78" s="1260"/>
      <c r="J78" s="1260"/>
      <c r="K78" s="1258"/>
      <c r="L78" s="1258"/>
      <c r="M78" s="1258"/>
      <c r="N78" s="1258"/>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372"/>
      <c r="G79" s="1260"/>
      <c r="H79" s="1260"/>
      <c r="I79" s="1255"/>
      <c r="J79" s="1255"/>
      <c r="K79" s="1256"/>
      <c r="L79" s="1256"/>
      <c r="M79" s="1256"/>
      <c r="N79" s="1256"/>
      <c r="AN79" s="1259"/>
      <c r="AO79" s="1259"/>
      <c r="AP79" s="1259"/>
      <c r="AQ79" s="1259"/>
      <c r="AR79" s="1259"/>
      <c r="AS79" s="1259"/>
      <c r="AT79" s="1259"/>
      <c r="AU79" s="1259"/>
      <c r="AV79" s="1259"/>
      <c r="AW79" s="1259"/>
      <c r="AX79" s="1259"/>
      <c r="AY79" s="1259"/>
      <c r="AZ79" s="1259"/>
      <c r="BA79" s="1259"/>
      <c r="BB79" s="1257" t="s">
        <v>583</v>
      </c>
      <c r="BC79" s="1257"/>
      <c r="BD79" s="1257"/>
      <c r="BE79" s="1257"/>
      <c r="BF79" s="1257"/>
      <c r="BG79" s="1257"/>
      <c r="BH79" s="1257"/>
      <c r="BI79" s="1257"/>
      <c r="BJ79" s="1257"/>
      <c r="BK79" s="1257"/>
      <c r="BL79" s="1257"/>
      <c r="BM79" s="1257"/>
      <c r="BN79" s="1257"/>
      <c r="BO79" s="1257"/>
      <c r="BP79" s="1254">
        <v>7.7</v>
      </c>
      <c r="BQ79" s="1254"/>
      <c r="BR79" s="1254"/>
      <c r="BS79" s="1254"/>
      <c r="BT79" s="1254"/>
      <c r="BU79" s="1254"/>
      <c r="BV79" s="1254"/>
      <c r="BW79" s="1254"/>
      <c r="BX79" s="1254">
        <v>7.9</v>
      </c>
      <c r="BY79" s="1254"/>
      <c r="BZ79" s="1254"/>
      <c r="CA79" s="1254"/>
      <c r="CB79" s="1254"/>
      <c r="CC79" s="1254"/>
      <c r="CD79" s="1254"/>
      <c r="CE79" s="1254"/>
      <c r="CF79" s="1254">
        <v>8</v>
      </c>
      <c r="CG79" s="1254"/>
      <c r="CH79" s="1254"/>
      <c r="CI79" s="1254"/>
      <c r="CJ79" s="1254"/>
      <c r="CK79" s="1254"/>
      <c r="CL79" s="1254"/>
      <c r="CM79" s="1254"/>
      <c r="CN79" s="1254">
        <v>8</v>
      </c>
      <c r="CO79" s="1254"/>
      <c r="CP79" s="1254"/>
      <c r="CQ79" s="1254"/>
      <c r="CR79" s="1254"/>
      <c r="CS79" s="1254"/>
      <c r="CT79" s="1254"/>
      <c r="CU79" s="1254"/>
      <c r="CV79" s="1254">
        <v>8.1</v>
      </c>
      <c r="CW79" s="1254"/>
      <c r="CX79" s="1254"/>
      <c r="CY79" s="1254"/>
      <c r="CZ79" s="1254"/>
      <c r="DA79" s="1254"/>
      <c r="DB79" s="1254"/>
      <c r="DC79" s="1254"/>
    </row>
    <row r="80" spans="2:107" x14ac:dyDescent="0.15">
      <c r="B80" s="372"/>
      <c r="G80" s="1260"/>
      <c r="H80" s="1260"/>
      <c r="I80" s="1255"/>
      <c r="J80" s="1255"/>
      <c r="K80" s="1256"/>
      <c r="L80" s="1256"/>
      <c r="M80" s="1256"/>
      <c r="N80" s="125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gYvuu3+fyjRbfb5jox3wUAZbDkX5GzgBJr+4hXLoG5XWkauTzvkYLRj5iFWysKysicmyELfVsBBDoasnlCP2A==" saltValue="VHkzuL4VMofItILKfwSp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2" zoomScale="50" zoomScaleNormal="50" zoomScaleSheetLayoutView="70" workbookViewId="0">
      <selection activeCell="Y113" sqref="Y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4sRkSvTkgWOpOB+RLMJvoYJ/dJtS2w50ftUv5hQmFXscrEtwqlWPZL8mO3GOvExs62KCZe0c6k5tOkLH6sb5Gg==" saltValue="kOu1pyBYhbwS7fGwGQ3F6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8" zoomScale="50" zoomScaleNormal="50" zoomScaleSheetLayoutView="55" workbookViewId="0">
      <selection activeCell="Y113" sqref="Y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EM5U9YrNAt4MByBeknC8TVmryz38CD+0IpeNswmoLEq8OX7WQ/+DTBjXeYxgbaICECYDZHOAPXJ09Un9pV2tfg==" saltValue="u/3mGV4sBwJd+au6+371J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67199</v>
      </c>
      <c r="E3" s="156"/>
      <c r="F3" s="157">
        <v>87464</v>
      </c>
      <c r="G3" s="158"/>
      <c r="H3" s="159"/>
    </row>
    <row r="4" spans="1:8" x14ac:dyDescent="0.15">
      <c r="A4" s="160"/>
      <c r="B4" s="161"/>
      <c r="C4" s="162"/>
      <c r="D4" s="163">
        <v>29428</v>
      </c>
      <c r="E4" s="164"/>
      <c r="F4" s="165">
        <v>47479</v>
      </c>
      <c r="G4" s="166"/>
      <c r="H4" s="167"/>
    </row>
    <row r="5" spans="1:8" x14ac:dyDescent="0.15">
      <c r="A5" s="148" t="s">
        <v>520</v>
      </c>
      <c r="B5" s="153"/>
      <c r="C5" s="154"/>
      <c r="D5" s="155">
        <v>106392</v>
      </c>
      <c r="E5" s="156"/>
      <c r="F5" s="157">
        <v>117234</v>
      </c>
      <c r="G5" s="158"/>
      <c r="H5" s="159"/>
    </row>
    <row r="6" spans="1:8" x14ac:dyDescent="0.15">
      <c r="A6" s="160"/>
      <c r="B6" s="161"/>
      <c r="C6" s="162"/>
      <c r="D6" s="163">
        <v>26601</v>
      </c>
      <c r="E6" s="164"/>
      <c r="F6" s="165">
        <v>59796</v>
      </c>
      <c r="G6" s="166"/>
      <c r="H6" s="167"/>
    </row>
    <row r="7" spans="1:8" x14ac:dyDescent="0.15">
      <c r="A7" s="148" t="s">
        <v>521</v>
      </c>
      <c r="B7" s="153"/>
      <c r="C7" s="154"/>
      <c r="D7" s="155">
        <v>157265</v>
      </c>
      <c r="E7" s="156"/>
      <c r="F7" s="157">
        <v>97758</v>
      </c>
      <c r="G7" s="158"/>
      <c r="H7" s="159"/>
    </row>
    <row r="8" spans="1:8" x14ac:dyDescent="0.15">
      <c r="A8" s="160"/>
      <c r="B8" s="161"/>
      <c r="C8" s="162"/>
      <c r="D8" s="163">
        <v>38184</v>
      </c>
      <c r="E8" s="164"/>
      <c r="F8" s="165">
        <v>45946</v>
      </c>
      <c r="G8" s="166"/>
      <c r="H8" s="167"/>
    </row>
    <row r="9" spans="1:8" x14ac:dyDescent="0.15">
      <c r="A9" s="148" t="s">
        <v>522</v>
      </c>
      <c r="B9" s="153"/>
      <c r="C9" s="154"/>
      <c r="D9" s="155">
        <v>85396</v>
      </c>
      <c r="E9" s="156"/>
      <c r="F9" s="157">
        <v>91338</v>
      </c>
      <c r="G9" s="158"/>
      <c r="H9" s="159"/>
    </row>
    <row r="10" spans="1:8" x14ac:dyDescent="0.15">
      <c r="A10" s="160"/>
      <c r="B10" s="161"/>
      <c r="C10" s="162"/>
      <c r="D10" s="163">
        <v>58243</v>
      </c>
      <c r="E10" s="164"/>
      <c r="F10" s="165">
        <v>43989</v>
      </c>
      <c r="G10" s="166"/>
      <c r="H10" s="167"/>
    </row>
    <row r="11" spans="1:8" x14ac:dyDescent="0.15">
      <c r="A11" s="148" t="s">
        <v>523</v>
      </c>
      <c r="B11" s="153"/>
      <c r="C11" s="154"/>
      <c r="D11" s="155">
        <v>128243</v>
      </c>
      <c r="E11" s="156"/>
      <c r="F11" s="157">
        <v>103975</v>
      </c>
      <c r="G11" s="158"/>
      <c r="H11" s="159"/>
    </row>
    <row r="12" spans="1:8" x14ac:dyDescent="0.15">
      <c r="A12" s="160"/>
      <c r="B12" s="161"/>
      <c r="C12" s="168"/>
      <c r="D12" s="163">
        <v>83338</v>
      </c>
      <c r="E12" s="164"/>
      <c r="F12" s="165">
        <v>52698</v>
      </c>
      <c r="G12" s="166"/>
      <c r="H12" s="167"/>
    </row>
    <row r="13" spans="1:8" x14ac:dyDescent="0.15">
      <c r="A13" s="148"/>
      <c r="B13" s="153"/>
      <c r="C13" s="169"/>
      <c r="D13" s="170">
        <v>108899</v>
      </c>
      <c r="E13" s="171"/>
      <c r="F13" s="172">
        <v>99554</v>
      </c>
      <c r="G13" s="173"/>
      <c r="H13" s="159"/>
    </row>
    <row r="14" spans="1:8" x14ac:dyDescent="0.15">
      <c r="A14" s="160"/>
      <c r="B14" s="161"/>
      <c r="C14" s="162"/>
      <c r="D14" s="163">
        <v>47159</v>
      </c>
      <c r="E14" s="164"/>
      <c r="F14" s="165">
        <v>49982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6.31</v>
      </c>
      <c r="C19" s="174">
        <f>ROUND(VALUE(SUBSTITUTE(実質収支比率等に係る経年分析!G$48,"▲","-")),2)</f>
        <v>5.43</v>
      </c>
      <c r="D19" s="174">
        <f>ROUND(VALUE(SUBSTITUTE(実質収支比率等に係る経年分析!H$48,"▲","-")),2)</f>
        <v>5.28</v>
      </c>
      <c r="E19" s="174">
        <f>ROUND(VALUE(SUBSTITUTE(実質収支比率等に係る経年分析!I$48,"▲","-")),2)</f>
        <v>5.44</v>
      </c>
      <c r="F19" s="174">
        <f>ROUND(VALUE(SUBSTITUTE(実質収支比率等に係る経年分析!J$48,"▲","-")),2)</f>
        <v>7.04</v>
      </c>
    </row>
    <row r="20" spans="1:11" x14ac:dyDescent="0.15">
      <c r="A20" s="174" t="s">
        <v>53</v>
      </c>
      <c r="B20" s="174">
        <f>ROUND(VALUE(SUBSTITUTE(実質収支比率等に係る経年分析!F$47,"▲","-")),2)</f>
        <v>16.11</v>
      </c>
      <c r="C20" s="174">
        <f>ROUND(VALUE(SUBSTITUTE(実質収支比率等に係る経年分析!G$47,"▲","-")),2)</f>
        <v>17.170000000000002</v>
      </c>
      <c r="D20" s="174">
        <f>ROUND(VALUE(SUBSTITUTE(実質収支比率等に係る経年分析!H$47,"▲","-")),2)</f>
        <v>23.05</v>
      </c>
      <c r="E20" s="174">
        <f>ROUND(VALUE(SUBSTITUTE(実質収支比率等に係る経年分析!I$47,"▲","-")),2)</f>
        <v>29.55</v>
      </c>
      <c r="F20" s="174">
        <f>ROUND(VALUE(SUBSTITUTE(実質収支比率等に係る経年分析!J$47,"▲","-")),2)</f>
        <v>28.06</v>
      </c>
    </row>
    <row r="21" spans="1:11" x14ac:dyDescent="0.15">
      <c r="A21" s="174" t="s">
        <v>54</v>
      </c>
      <c r="B21" s="174">
        <f>IF(ISNUMBER(VALUE(SUBSTITUTE(実質収支比率等に係る経年分析!F$49,"▲","-"))),ROUND(VALUE(SUBSTITUTE(実質収支比率等に係る経年分析!F$49,"▲","-")),2),NA())</f>
        <v>0.42</v>
      </c>
      <c r="C21" s="174">
        <f>IF(ISNUMBER(VALUE(SUBSTITUTE(実質収支比率等に係る経年分析!G$49,"▲","-"))),ROUND(VALUE(SUBSTITUTE(実質収支比率等に係る経年分析!G$49,"▲","-")),2),NA())</f>
        <v>1.21</v>
      </c>
      <c r="D21" s="174">
        <f>IF(ISNUMBER(VALUE(SUBSTITUTE(実質収支比率等に係る経年分析!H$49,"▲","-"))),ROUND(VALUE(SUBSTITUTE(実質収支比率等に係る経年分析!H$49,"▲","-")),2),NA())</f>
        <v>7.03</v>
      </c>
      <c r="E21" s="174">
        <f>IF(ISNUMBER(VALUE(SUBSTITUTE(実質収支比率等に係る経年分析!I$49,"▲","-"))),ROUND(VALUE(SUBSTITUTE(実質収支比率等に係る経年分析!I$49,"▲","-")),2),NA())</f>
        <v>5.94</v>
      </c>
      <c r="F21" s="174">
        <f>IF(ISNUMBER(VALUE(SUBSTITUTE(実質収支比率等に係る経年分析!J$49,"▲","-"))),ROUND(VALUE(SUBSTITUTE(実質収支比率等に係る経年分析!J$49,"▲","-")),2),NA())</f>
        <v>-0.03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病院事業会計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7.0000000000000007E-2</v>
      </c>
    </row>
    <row r="30" spans="1:11" x14ac:dyDescent="0.15">
      <c r="A30" s="175" t="str">
        <f>IF(連結実質赤字比率に係る赤字・黒字の構成分析!C$40="",NA(),連結実質赤字比率に係る赤字・黒字の構成分析!C$40)</f>
        <v>下水道事業会計（特定環境保全公共下水道事業）</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15">
      <c r="A32" s="175" t="str">
        <f>IF(連結実質赤字比率に係る赤字・黒字の構成分析!C$38="",NA(),連結実質赤字比率に係る赤字・黒字の構成分析!C$38)</f>
        <v>下水道事業会計（農業集落排水事業）</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15">
      <c r="A33" s="175" t="str">
        <f>IF(連結実質赤字比率に係る赤字・黒字の構成分析!C$37="",NA(),連結実質赤字比率に係る赤字・黒字の構成分析!C$37)</f>
        <v>下水道事業会計（公共下水道事業）</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1.1299999999999999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5.28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13.36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891</v>
      </c>
      <c r="E42" s="176"/>
      <c r="F42" s="176"/>
      <c r="G42" s="176">
        <f>'実質公債費比率（分子）の構造'!L$52</f>
        <v>903</v>
      </c>
      <c r="H42" s="176"/>
      <c r="I42" s="176"/>
      <c r="J42" s="176">
        <f>'実質公債費比率（分子）の構造'!M$52</f>
        <v>900</v>
      </c>
      <c r="K42" s="176"/>
      <c r="L42" s="176"/>
      <c r="M42" s="176">
        <f>'実質公債費比率（分子）の構造'!N$52</f>
        <v>923</v>
      </c>
      <c r="N42" s="176"/>
      <c r="O42" s="176"/>
      <c r="P42" s="176">
        <f>'実質公債費比率（分子）の構造'!O$52</f>
        <v>918</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v>
      </c>
      <c r="C45" s="176"/>
      <c r="D45" s="176"/>
      <c r="E45" s="176">
        <f>'実質公債費比率（分子）の構造'!L$49</f>
        <v>8</v>
      </c>
      <c r="F45" s="176"/>
      <c r="G45" s="176"/>
      <c r="H45" s="176">
        <f>'実質公債費比率（分子）の構造'!M$49</f>
        <v>8</v>
      </c>
      <c r="I45" s="176"/>
      <c r="J45" s="176"/>
      <c r="K45" s="176">
        <f>'実質公債費比率（分子）の構造'!N$49</f>
        <v>8</v>
      </c>
      <c r="L45" s="176"/>
      <c r="M45" s="176"/>
      <c r="N45" s="176">
        <f>'実質公債費比率（分子）の構造'!O$49</f>
        <v>9</v>
      </c>
      <c r="O45" s="176"/>
      <c r="P45" s="176"/>
    </row>
    <row r="46" spans="1:16" x14ac:dyDescent="0.15">
      <c r="A46" s="176" t="s">
        <v>64</v>
      </c>
      <c r="B46" s="176">
        <f>'実質公債費比率（分子）の構造'!K$48</f>
        <v>344</v>
      </c>
      <c r="C46" s="176"/>
      <c r="D46" s="176"/>
      <c r="E46" s="176">
        <f>'実質公債費比率（分子）の構造'!L$48</f>
        <v>359</v>
      </c>
      <c r="F46" s="176"/>
      <c r="G46" s="176"/>
      <c r="H46" s="176">
        <f>'実質公債費比率（分子）の構造'!M$48</f>
        <v>341</v>
      </c>
      <c r="I46" s="176"/>
      <c r="J46" s="176"/>
      <c r="K46" s="176">
        <f>'実質公債費比率（分子）の構造'!N$48</f>
        <v>323</v>
      </c>
      <c r="L46" s="176"/>
      <c r="M46" s="176"/>
      <c r="N46" s="176">
        <f>'実質公債費比率（分子）の構造'!O$48</f>
        <v>311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998</v>
      </c>
      <c r="C49" s="176"/>
      <c r="D49" s="176"/>
      <c r="E49" s="176">
        <f>'実質公債費比率（分子）の構造'!L$45</f>
        <v>1019</v>
      </c>
      <c r="F49" s="176"/>
      <c r="G49" s="176"/>
      <c r="H49" s="176">
        <f>'実質公債費比率（分子）の構造'!M$45</f>
        <v>1062</v>
      </c>
      <c r="I49" s="176"/>
      <c r="J49" s="176"/>
      <c r="K49" s="176">
        <f>'実質公債費比率（分子）の構造'!N$45</f>
        <v>1048</v>
      </c>
      <c r="L49" s="176"/>
      <c r="M49" s="176"/>
      <c r="N49" s="176">
        <f>'実質公債費比率（分子）の構造'!O$45</f>
        <v>1045</v>
      </c>
      <c r="O49" s="176"/>
      <c r="P49" s="176"/>
    </row>
    <row r="50" spans="1:16" x14ac:dyDescent="0.15">
      <c r="A50" s="176" t="s">
        <v>67</v>
      </c>
      <c r="B50" s="176" t="e">
        <f>NA()</f>
        <v>#N/A</v>
      </c>
      <c r="C50" s="176">
        <f>IF(ISNUMBER('実質公債費比率（分子）の構造'!K$53),'実質公債費比率（分子）の構造'!K$53,NA())</f>
        <v>459</v>
      </c>
      <c r="D50" s="176" t="e">
        <f>NA()</f>
        <v>#N/A</v>
      </c>
      <c r="E50" s="176" t="e">
        <f>NA()</f>
        <v>#N/A</v>
      </c>
      <c r="F50" s="176">
        <f>IF(ISNUMBER('実質公債費比率（分子）の構造'!L$53),'実質公債費比率（分子）の構造'!L$53,NA())</f>
        <v>483</v>
      </c>
      <c r="G50" s="176" t="e">
        <f>NA()</f>
        <v>#N/A</v>
      </c>
      <c r="H50" s="176" t="e">
        <f>NA()</f>
        <v>#N/A</v>
      </c>
      <c r="I50" s="176">
        <f>IF(ISNUMBER('実質公債費比率（分子）の構造'!M$53),'実質公債費比率（分子）の構造'!M$53,NA())</f>
        <v>511</v>
      </c>
      <c r="J50" s="176" t="e">
        <f>NA()</f>
        <v>#N/A</v>
      </c>
      <c r="K50" s="176" t="e">
        <f>NA()</f>
        <v>#N/A</v>
      </c>
      <c r="L50" s="176">
        <f>IF(ISNUMBER('実質公債費比率（分子）の構造'!N$53),'実質公債費比率（分子）の構造'!N$53,NA())</f>
        <v>456</v>
      </c>
      <c r="M50" s="176" t="e">
        <f>NA()</f>
        <v>#N/A</v>
      </c>
      <c r="N50" s="176" t="e">
        <f>NA()</f>
        <v>#N/A</v>
      </c>
      <c r="O50" s="176">
        <f>IF(ISNUMBER('実質公債費比率（分子）の構造'!O$53),'実質公債費比率（分子）の構造'!O$53,NA())</f>
        <v>447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8675</v>
      </c>
      <c r="E56" s="175"/>
      <c r="F56" s="175"/>
      <c r="G56" s="175">
        <f>'将来負担比率（分子）の構造'!J$52</f>
        <v>8758</v>
      </c>
      <c r="H56" s="175"/>
      <c r="I56" s="175"/>
      <c r="J56" s="175">
        <f>'将来負担比率（分子）の構造'!K$52</f>
        <v>8767</v>
      </c>
      <c r="K56" s="175"/>
      <c r="L56" s="175"/>
      <c r="M56" s="175">
        <f>'将来負担比率（分子）の構造'!L$52</f>
        <v>8500</v>
      </c>
      <c r="N56" s="175"/>
      <c r="O56" s="175"/>
      <c r="P56" s="175">
        <f>'将来負担比率（分子）の構造'!M$52</f>
        <v>8370</v>
      </c>
    </row>
    <row r="57" spans="1:16" x14ac:dyDescent="0.15">
      <c r="A57" s="175" t="s">
        <v>42</v>
      </c>
      <c r="B57" s="175"/>
      <c r="C57" s="175"/>
      <c r="D57" s="175">
        <f>'将来負担比率（分子）の構造'!I$51</f>
        <v>404</v>
      </c>
      <c r="E57" s="175"/>
      <c r="F57" s="175"/>
      <c r="G57" s="175">
        <f>'将来負担比率（分子）の構造'!J$51</f>
        <v>358</v>
      </c>
      <c r="H57" s="175"/>
      <c r="I57" s="175"/>
      <c r="J57" s="175">
        <f>'将来負担比率（分子）の構造'!K$51</f>
        <v>311</v>
      </c>
      <c r="K57" s="175"/>
      <c r="L57" s="175"/>
      <c r="M57" s="175">
        <f>'将来負担比率（分子）の構造'!L$51</f>
        <v>272</v>
      </c>
      <c r="N57" s="175"/>
      <c r="O57" s="175"/>
      <c r="P57" s="175">
        <f>'将来負担比率（分子）の構造'!M$51</f>
        <v>225</v>
      </c>
    </row>
    <row r="58" spans="1:16" x14ac:dyDescent="0.15">
      <c r="A58" s="175" t="s">
        <v>41</v>
      </c>
      <c r="B58" s="175"/>
      <c r="C58" s="175"/>
      <c r="D58" s="175">
        <f>'将来負担比率（分子）の構造'!I$50</f>
        <v>2054</v>
      </c>
      <c r="E58" s="175"/>
      <c r="F58" s="175"/>
      <c r="G58" s="175">
        <f>'将来負担比率（分子）の構造'!J$50</f>
        <v>2359</v>
      </c>
      <c r="H58" s="175"/>
      <c r="I58" s="175"/>
      <c r="J58" s="175">
        <f>'将来負担比率（分子）の構造'!K$50</f>
        <v>2570</v>
      </c>
      <c r="K58" s="175"/>
      <c r="L58" s="175"/>
      <c r="M58" s="175">
        <f>'将来負担比率（分子）の構造'!L$50</f>
        <v>2953</v>
      </c>
      <c r="N58" s="175"/>
      <c r="O58" s="175"/>
      <c r="P58" s="175">
        <f>'将来負担比率（分子）の構造'!M$50</f>
        <v>2551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919</v>
      </c>
      <c r="C62" s="175"/>
      <c r="D62" s="175"/>
      <c r="E62" s="175">
        <f>'将来負担比率（分子）の構造'!J$45</f>
        <v>842</v>
      </c>
      <c r="F62" s="175"/>
      <c r="G62" s="175"/>
      <c r="H62" s="175">
        <f>'将来負担比率（分子）の構造'!K$45</f>
        <v>782</v>
      </c>
      <c r="I62" s="175"/>
      <c r="J62" s="175"/>
      <c r="K62" s="175">
        <f>'将来負担比率（分子）の構造'!L$45</f>
        <v>720</v>
      </c>
      <c r="L62" s="175"/>
      <c r="M62" s="175"/>
      <c r="N62" s="175">
        <f>'将来負担比率（分子）の構造'!M$45</f>
        <v>693</v>
      </c>
      <c r="O62" s="175"/>
      <c r="P62" s="175"/>
    </row>
    <row r="63" spans="1:16" x14ac:dyDescent="0.15">
      <c r="A63" s="175" t="s">
        <v>34</v>
      </c>
      <c r="B63" s="175">
        <f>'将来負担比率（分子）の構造'!I$44</f>
        <v>28</v>
      </c>
      <c r="C63" s="175"/>
      <c r="D63" s="175"/>
      <c r="E63" s="175">
        <f>'将来負担比率（分子）の構造'!J$44</f>
        <v>30</v>
      </c>
      <c r="F63" s="175"/>
      <c r="G63" s="175"/>
      <c r="H63" s="175">
        <f>'将来負担比率（分子）の構造'!K$44</f>
        <v>44</v>
      </c>
      <c r="I63" s="175"/>
      <c r="J63" s="175"/>
      <c r="K63" s="175">
        <f>'将来負担比率（分子）の構造'!L$44</f>
        <v>44</v>
      </c>
      <c r="L63" s="175"/>
      <c r="M63" s="175"/>
      <c r="N63" s="175">
        <f>'将来負担比率（分子）の構造'!M$44</f>
        <v>67</v>
      </c>
      <c r="O63" s="175"/>
      <c r="P63" s="175"/>
    </row>
    <row r="64" spans="1:16" x14ac:dyDescent="0.15">
      <c r="A64" s="175" t="s">
        <v>33</v>
      </c>
      <c r="B64" s="175">
        <f>'将来負担比率（分子）の構造'!I$43</f>
        <v>4017</v>
      </c>
      <c r="C64" s="175"/>
      <c r="D64" s="175"/>
      <c r="E64" s="175">
        <f>'将来負担比率（分子）の構造'!J$43</f>
        <v>4038</v>
      </c>
      <c r="F64" s="175"/>
      <c r="G64" s="175"/>
      <c r="H64" s="175">
        <f>'将来負担比率（分子）の構造'!K$43</f>
        <v>3774</v>
      </c>
      <c r="I64" s="175"/>
      <c r="J64" s="175"/>
      <c r="K64" s="175">
        <f>'将来負担比率（分子）の構造'!L$43</f>
        <v>3609</v>
      </c>
      <c r="L64" s="175"/>
      <c r="M64" s="175"/>
      <c r="N64" s="175">
        <f>'将来負担比率（分子）の構造'!M$43</f>
        <v>3172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8544</v>
      </c>
      <c r="C66" s="175"/>
      <c r="D66" s="175"/>
      <c r="E66" s="175">
        <f>'将来負担比率（分子）の構造'!J$41</f>
        <v>8735</v>
      </c>
      <c r="F66" s="175"/>
      <c r="G66" s="175"/>
      <c r="H66" s="175">
        <f>'将来負担比率（分子）の構造'!K$41</f>
        <v>8820</v>
      </c>
      <c r="I66" s="175"/>
      <c r="J66" s="175"/>
      <c r="K66" s="175">
        <f>'将来負担比率（分子）の構造'!L$41</f>
        <v>8686</v>
      </c>
      <c r="L66" s="175"/>
      <c r="M66" s="175"/>
      <c r="N66" s="175">
        <f>'将来負担比率（分子）の構造'!M$41</f>
        <v>8584</v>
      </c>
      <c r="O66" s="175"/>
      <c r="P66" s="175"/>
    </row>
    <row r="67" spans="1:16" x14ac:dyDescent="0.15">
      <c r="A67" s="175" t="s">
        <v>71</v>
      </c>
      <c r="B67" s="175" t="e">
        <f>NA()</f>
        <v>#N/A</v>
      </c>
      <c r="C67" s="175">
        <f>IF(ISNUMBER('将来負担比率（分子）の構造'!I$53), IF('将来負担比率（分子）の構造'!I$53 &lt; 0, 0, '将来負担比率（分子）の構造'!I$53), NA())</f>
        <v>2375</v>
      </c>
      <c r="D67" s="175" t="e">
        <f>NA()</f>
        <v>#N/A</v>
      </c>
      <c r="E67" s="175" t="e">
        <f>NA()</f>
        <v>#N/A</v>
      </c>
      <c r="F67" s="175">
        <f>IF(ISNUMBER('将来負担比率（分子）の構造'!J$53), IF('将来負担比率（分子）の構造'!J$53 &lt; 0, 0, '将来負担比率（分子）の構造'!J$53), NA())</f>
        <v>2171</v>
      </c>
      <c r="G67" s="175" t="e">
        <f>NA()</f>
        <v>#N/A</v>
      </c>
      <c r="H67" s="175" t="e">
        <f>NA()</f>
        <v>#N/A</v>
      </c>
      <c r="I67" s="175">
        <f>IF(ISNUMBER('将来負担比率（分子）の構造'!K$53), IF('将来負担比率（分子）の構造'!K$53 &lt; 0, 0, '将来負担比率（分子）の構造'!K$53), NA())</f>
        <v>1773</v>
      </c>
      <c r="J67" s="175" t="e">
        <f>NA()</f>
        <v>#N/A</v>
      </c>
      <c r="K67" s="175" t="e">
        <f>NA()</f>
        <v>#N/A</v>
      </c>
      <c r="L67" s="175">
        <f>IF(ISNUMBER('将来負担比率（分子）の構造'!L$53), IF('将来負担比率（分子）の構造'!L$53 &lt; 0, 0, '将来負担比率（分子）の構造'!L$53), NA())</f>
        <v>1334</v>
      </c>
      <c r="M67" s="175" t="e">
        <f>NA()</f>
        <v>#N/A</v>
      </c>
      <c r="N67" s="175" t="e">
        <f>NA()</f>
        <v>#N/A</v>
      </c>
      <c r="O67" s="175">
        <f>IF(ISNUMBER('将来負担比率（分子）の構造'!M$53), IF('将来負担比率（分子）の構造'!M$53 &lt; 0, 0, '将来負担比率（分子）の構造'!M$53), NA())</f>
        <v>1369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1342</v>
      </c>
      <c r="C72" s="179">
        <f>基金残高に係る経年分析!G55</f>
        <v>1678</v>
      </c>
      <c r="D72" s="179">
        <f>基金残高に係る経年分析!H55</f>
        <v>1587</v>
      </c>
    </row>
    <row r="73" spans="1:16" x14ac:dyDescent="0.15">
      <c r="A73" s="178" t="s">
        <v>74</v>
      </c>
      <c r="B73" s="179">
        <f>基金残高に係る経年分析!F56</f>
        <v>107</v>
      </c>
      <c r="C73" s="179">
        <f>基金残高に係る経年分析!G56</f>
        <v>107</v>
      </c>
      <c r="D73" s="179">
        <f>基金残高に係る経年分析!H56</f>
        <v>107</v>
      </c>
    </row>
    <row r="74" spans="1:16" x14ac:dyDescent="0.15">
      <c r="A74" s="178" t="s">
        <v>75</v>
      </c>
      <c r="B74" s="179">
        <f>基金残高に係る経年分析!F57</f>
        <v>804</v>
      </c>
      <c r="C74" s="179">
        <f>基金残高に係る経年分析!G57</f>
        <v>860</v>
      </c>
      <c r="D74" s="179">
        <f>基金残高に係る経年分析!H57</f>
        <v>488</v>
      </c>
    </row>
  </sheetData>
  <sheetProtection algorithmName="SHA-512" hashValue="iTMCkrSOSAmyHF+syUhZLrmYrJGqatVcglJaBS5SiyjUKcJFM2gTNagJ7pNFvZ+EfM786CyJelsLkFrHAfewcg==" saltValue="qr3a4gSWI0ubNGv/f575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X1" workbookViewId="0">
      <selection activeCell="CR29" sqref="CR29:CY29"/>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1937060</v>
      </c>
      <c r="S5" s="713"/>
      <c r="T5" s="713"/>
      <c r="U5" s="713"/>
      <c r="V5" s="713"/>
      <c r="W5" s="713"/>
      <c r="X5" s="713"/>
      <c r="Y5" s="738"/>
      <c r="Z5" s="751">
        <v>19.7</v>
      </c>
      <c r="AA5" s="751"/>
      <c r="AB5" s="751"/>
      <c r="AC5" s="751"/>
      <c r="AD5" s="752">
        <v>1937060</v>
      </c>
      <c r="AE5" s="752"/>
      <c r="AF5" s="752"/>
      <c r="AG5" s="752"/>
      <c r="AH5" s="752"/>
      <c r="AI5" s="752"/>
      <c r="AJ5" s="752"/>
      <c r="AK5" s="752"/>
      <c r="AL5" s="739">
        <v>34.1</v>
      </c>
      <c r="AM5" s="721"/>
      <c r="AN5" s="721"/>
      <c r="AO5" s="740"/>
      <c r="AP5" s="715" t="s">
        <v>215</v>
      </c>
      <c r="AQ5" s="716"/>
      <c r="AR5" s="716"/>
      <c r="AS5" s="716"/>
      <c r="AT5" s="716"/>
      <c r="AU5" s="716"/>
      <c r="AV5" s="716"/>
      <c r="AW5" s="716"/>
      <c r="AX5" s="716"/>
      <c r="AY5" s="716"/>
      <c r="AZ5" s="716"/>
      <c r="BA5" s="716"/>
      <c r="BB5" s="716"/>
      <c r="BC5" s="716"/>
      <c r="BD5" s="716"/>
      <c r="BE5" s="716"/>
      <c r="BF5" s="717"/>
      <c r="BG5" s="657">
        <v>1907844</v>
      </c>
      <c r="BH5" s="658"/>
      <c r="BI5" s="658"/>
      <c r="BJ5" s="658"/>
      <c r="BK5" s="658"/>
      <c r="BL5" s="658"/>
      <c r="BM5" s="658"/>
      <c r="BN5" s="659"/>
      <c r="BO5" s="695">
        <v>98.5</v>
      </c>
      <c r="BP5" s="695"/>
      <c r="BQ5" s="695"/>
      <c r="BR5" s="695"/>
      <c r="BS5" s="696" t="s">
        <v>122</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92145</v>
      </c>
      <c r="S6" s="658"/>
      <c r="T6" s="658"/>
      <c r="U6" s="658"/>
      <c r="V6" s="658"/>
      <c r="W6" s="658"/>
      <c r="X6" s="658"/>
      <c r="Y6" s="659"/>
      <c r="Z6" s="695">
        <v>0.9</v>
      </c>
      <c r="AA6" s="695"/>
      <c r="AB6" s="695"/>
      <c r="AC6" s="695"/>
      <c r="AD6" s="696">
        <v>92145</v>
      </c>
      <c r="AE6" s="696"/>
      <c r="AF6" s="696"/>
      <c r="AG6" s="696"/>
      <c r="AH6" s="696"/>
      <c r="AI6" s="696"/>
      <c r="AJ6" s="696"/>
      <c r="AK6" s="696"/>
      <c r="AL6" s="660">
        <v>1.6</v>
      </c>
      <c r="AM6" s="661"/>
      <c r="AN6" s="661"/>
      <c r="AO6" s="697"/>
      <c r="AP6" s="654" t="s">
        <v>220</v>
      </c>
      <c r="AQ6" s="655"/>
      <c r="AR6" s="655"/>
      <c r="AS6" s="655"/>
      <c r="AT6" s="655"/>
      <c r="AU6" s="655"/>
      <c r="AV6" s="655"/>
      <c r="AW6" s="655"/>
      <c r="AX6" s="655"/>
      <c r="AY6" s="655"/>
      <c r="AZ6" s="655"/>
      <c r="BA6" s="655"/>
      <c r="BB6" s="655"/>
      <c r="BC6" s="655"/>
      <c r="BD6" s="655"/>
      <c r="BE6" s="655"/>
      <c r="BF6" s="656"/>
      <c r="BG6" s="657">
        <v>1907844</v>
      </c>
      <c r="BH6" s="658"/>
      <c r="BI6" s="658"/>
      <c r="BJ6" s="658"/>
      <c r="BK6" s="658"/>
      <c r="BL6" s="658"/>
      <c r="BM6" s="658"/>
      <c r="BN6" s="659"/>
      <c r="BO6" s="695">
        <v>98.5</v>
      </c>
      <c r="BP6" s="695"/>
      <c r="BQ6" s="695"/>
      <c r="BR6" s="695"/>
      <c r="BS6" s="696" t="s">
        <v>122</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101864</v>
      </c>
      <c r="CS6" s="658"/>
      <c r="CT6" s="658"/>
      <c r="CU6" s="658"/>
      <c r="CV6" s="658"/>
      <c r="CW6" s="658"/>
      <c r="CX6" s="658"/>
      <c r="CY6" s="659"/>
      <c r="CZ6" s="739">
        <v>1.1000000000000001</v>
      </c>
      <c r="DA6" s="721"/>
      <c r="DB6" s="721"/>
      <c r="DC6" s="741"/>
      <c r="DD6" s="663" t="s">
        <v>122</v>
      </c>
      <c r="DE6" s="658"/>
      <c r="DF6" s="658"/>
      <c r="DG6" s="658"/>
      <c r="DH6" s="658"/>
      <c r="DI6" s="658"/>
      <c r="DJ6" s="658"/>
      <c r="DK6" s="658"/>
      <c r="DL6" s="658"/>
      <c r="DM6" s="658"/>
      <c r="DN6" s="658"/>
      <c r="DO6" s="658"/>
      <c r="DP6" s="659"/>
      <c r="DQ6" s="663">
        <v>101864</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401</v>
      </c>
      <c r="S7" s="658"/>
      <c r="T7" s="658"/>
      <c r="U7" s="658"/>
      <c r="V7" s="658"/>
      <c r="W7" s="658"/>
      <c r="X7" s="658"/>
      <c r="Y7" s="659"/>
      <c r="Z7" s="695">
        <v>0</v>
      </c>
      <c r="AA7" s="695"/>
      <c r="AB7" s="695"/>
      <c r="AC7" s="695"/>
      <c r="AD7" s="696">
        <v>401</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583150</v>
      </c>
      <c r="BH7" s="658"/>
      <c r="BI7" s="658"/>
      <c r="BJ7" s="658"/>
      <c r="BK7" s="658"/>
      <c r="BL7" s="658"/>
      <c r="BM7" s="658"/>
      <c r="BN7" s="659"/>
      <c r="BO7" s="695">
        <v>30.1</v>
      </c>
      <c r="BP7" s="695"/>
      <c r="BQ7" s="695"/>
      <c r="BR7" s="695"/>
      <c r="BS7" s="696" t="s">
        <v>122</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1044365</v>
      </c>
      <c r="CS7" s="658"/>
      <c r="CT7" s="658"/>
      <c r="CU7" s="658"/>
      <c r="CV7" s="658"/>
      <c r="CW7" s="658"/>
      <c r="CX7" s="658"/>
      <c r="CY7" s="659"/>
      <c r="CZ7" s="695">
        <v>11.1</v>
      </c>
      <c r="DA7" s="695"/>
      <c r="DB7" s="695"/>
      <c r="DC7" s="695"/>
      <c r="DD7" s="663">
        <v>69894</v>
      </c>
      <c r="DE7" s="658"/>
      <c r="DF7" s="658"/>
      <c r="DG7" s="658"/>
      <c r="DH7" s="658"/>
      <c r="DI7" s="658"/>
      <c r="DJ7" s="658"/>
      <c r="DK7" s="658"/>
      <c r="DL7" s="658"/>
      <c r="DM7" s="658"/>
      <c r="DN7" s="658"/>
      <c r="DO7" s="658"/>
      <c r="DP7" s="659"/>
      <c r="DQ7" s="663">
        <v>970865</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5316</v>
      </c>
      <c r="S8" s="658"/>
      <c r="T8" s="658"/>
      <c r="U8" s="658"/>
      <c r="V8" s="658"/>
      <c r="W8" s="658"/>
      <c r="X8" s="658"/>
      <c r="Y8" s="659"/>
      <c r="Z8" s="695">
        <v>0.1</v>
      </c>
      <c r="AA8" s="695"/>
      <c r="AB8" s="695"/>
      <c r="AC8" s="695"/>
      <c r="AD8" s="696">
        <v>5316</v>
      </c>
      <c r="AE8" s="696"/>
      <c r="AF8" s="696"/>
      <c r="AG8" s="696"/>
      <c r="AH8" s="696"/>
      <c r="AI8" s="696"/>
      <c r="AJ8" s="696"/>
      <c r="AK8" s="696"/>
      <c r="AL8" s="660">
        <v>0.1</v>
      </c>
      <c r="AM8" s="661"/>
      <c r="AN8" s="661"/>
      <c r="AO8" s="697"/>
      <c r="AP8" s="654" t="s">
        <v>226</v>
      </c>
      <c r="AQ8" s="655"/>
      <c r="AR8" s="655"/>
      <c r="AS8" s="655"/>
      <c r="AT8" s="655"/>
      <c r="AU8" s="655"/>
      <c r="AV8" s="655"/>
      <c r="AW8" s="655"/>
      <c r="AX8" s="655"/>
      <c r="AY8" s="655"/>
      <c r="AZ8" s="655"/>
      <c r="BA8" s="655"/>
      <c r="BB8" s="655"/>
      <c r="BC8" s="655"/>
      <c r="BD8" s="655"/>
      <c r="BE8" s="655"/>
      <c r="BF8" s="656"/>
      <c r="BG8" s="657">
        <v>25707</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1830495</v>
      </c>
      <c r="CS8" s="658"/>
      <c r="CT8" s="658"/>
      <c r="CU8" s="658"/>
      <c r="CV8" s="658"/>
      <c r="CW8" s="658"/>
      <c r="CX8" s="658"/>
      <c r="CY8" s="659"/>
      <c r="CZ8" s="695">
        <v>19.5</v>
      </c>
      <c r="DA8" s="695"/>
      <c r="DB8" s="695"/>
      <c r="DC8" s="695"/>
      <c r="DD8" s="663">
        <v>4459</v>
      </c>
      <c r="DE8" s="658"/>
      <c r="DF8" s="658"/>
      <c r="DG8" s="658"/>
      <c r="DH8" s="658"/>
      <c r="DI8" s="658"/>
      <c r="DJ8" s="658"/>
      <c r="DK8" s="658"/>
      <c r="DL8" s="658"/>
      <c r="DM8" s="658"/>
      <c r="DN8" s="658"/>
      <c r="DO8" s="658"/>
      <c r="DP8" s="659"/>
      <c r="DQ8" s="663">
        <v>1230619</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5734</v>
      </c>
      <c r="S9" s="658"/>
      <c r="T9" s="658"/>
      <c r="U9" s="658"/>
      <c r="V9" s="658"/>
      <c r="W9" s="658"/>
      <c r="X9" s="658"/>
      <c r="Y9" s="659"/>
      <c r="Z9" s="695">
        <v>0.1</v>
      </c>
      <c r="AA9" s="695"/>
      <c r="AB9" s="695"/>
      <c r="AC9" s="695"/>
      <c r="AD9" s="696">
        <v>5734</v>
      </c>
      <c r="AE9" s="696"/>
      <c r="AF9" s="696"/>
      <c r="AG9" s="696"/>
      <c r="AH9" s="696"/>
      <c r="AI9" s="696"/>
      <c r="AJ9" s="696"/>
      <c r="AK9" s="696"/>
      <c r="AL9" s="660">
        <v>0.1</v>
      </c>
      <c r="AM9" s="661"/>
      <c r="AN9" s="661"/>
      <c r="AO9" s="697"/>
      <c r="AP9" s="654" t="s">
        <v>229</v>
      </c>
      <c r="AQ9" s="655"/>
      <c r="AR9" s="655"/>
      <c r="AS9" s="655"/>
      <c r="AT9" s="655"/>
      <c r="AU9" s="655"/>
      <c r="AV9" s="655"/>
      <c r="AW9" s="655"/>
      <c r="AX9" s="655"/>
      <c r="AY9" s="655"/>
      <c r="AZ9" s="655"/>
      <c r="BA9" s="655"/>
      <c r="BB9" s="655"/>
      <c r="BC9" s="655"/>
      <c r="BD9" s="655"/>
      <c r="BE9" s="655"/>
      <c r="BF9" s="656"/>
      <c r="BG9" s="657">
        <v>474510</v>
      </c>
      <c r="BH9" s="658"/>
      <c r="BI9" s="658"/>
      <c r="BJ9" s="658"/>
      <c r="BK9" s="658"/>
      <c r="BL9" s="658"/>
      <c r="BM9" s="658"/>
      <c r="BN9" s="659"/>
      <c r="BO9" s="695">
        <v>24.5</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561383</v>
      </c>
      <c r="CS9" s="658"/>
      <c r="CT9" s="658"/>
      <c r="CU9" s="658"/>
      <c r="CV9" s="658"/>
      <c r="CW9" s="658"/>
      <c r="CX9" s="658"/>
      <c r="CY9" s="659"/>
      <c r="CZ9" s="695">
        <v>6</v>
      </c>
      <c r="DA9" s="695"/>
      <c r="DB9" s="695"/>
      <c r="DC9" s="695"/>
      <c r="DD9" s="663">
        <v>13499</v>
      </c>
      <c r="DE9" s="658"/>
      <c r="DF9" s="658"/>
      <c r="DG9" s="658"/>
      <c r="DH9" s="658"/>
      <c r="DI9" s="658"/>
      <c r="DJ9" s="658"/>
      <c r="DK9" s="658"/>
      <c r="DL9" s="658"/>
      <c r="DM9" s="658"/>
      <c r="DN9" s="658"/>
      <c r="DO9" s="658"/>
      <c r="DP9" s="659"/>
      <c r="DQ9" s="663">
        <v>446511</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55246</v>
      </c>
      <c r="BH10" s="658"/>
      <c r="BI10" s="658"/>
      <c r="BJ10" s="658"/>
      <c r="BK10" s="658"/>
      <c r="BL10" s="658"/>
      <c r="BM10" s="658"/>
      <c r="BN10" s="659"/>
      <c r="BO10" s="695">
        <v>2.9</v>
      </c>
      <c r="BP10" s="695"/>
      <c r="BQ10" s="695"/>
      <c r="BR10" s="695"/>
      <c r="BS10" s="696" t="s">
        <v>122</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345371</v>
      </c>
      <c r="S11" s="658"/>
      <c r="T11" s="658"/>
      <c r="U11" s="658"/>
      <c r="V11" s="658"/>
      <c r="W11" s="658"/>
      <c r="X11" s="658"/>
      <c r="Y11" s="659"/>
      <c r="Z11" s="660">
        <v>3.5</v>
      </c>
      <c r="AA11" s="661"/>
      <c r="AB11" s="661"/>
      <c r="AC11" s="662"/>
      <c r="AD11" s="663">
        <v>345371</v>
      </c>
      <c r="AE11" s="658"/>
      <c r="AF11" s="658"/>
      <c r="AG11" s="658"/>
      <c r="AH11" s="658"/>
      <c r="AI11" s="658"/>
      <c r="AJ11" s="658"/>
      <c r="AK11" s="659"/>
      <c r="AL11" s="660">
        <v>6.1</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27687</v>
      </c>
      <c r="BH11" s="658"/>
      <c r="BI11" s="658"/>
      <c r="BJ11" s="658"/>
      <c r="BK11" s="658"/>
      <c r="BL11" s="658"/>
      <c r="BM11" s="658"/>
      <c r="BN11" s="659"/>
      <c r="BO11" s="695">
        <v>1.4</v>
      </c>
      <c r="BP11" s="695"/>
      <c r="BQ11" s="695"/>
      <c r="BR11" s="695"/>
      <c r="BS11" s="696" t="s">
        <v>122</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570680</v>
      </c>
      <c r="CS11" s="658"/>
      <c r="CT11" s="658"/>
      <c r="CU11" s="658"/>
      <c r="CV11" s="658"/>
      <c r="CW11" s="658"/>
      <c r="CX11" s="658"/>
      <c r="CY11" s="659"/>
      <c r="CZ11" s="695">
        <v>6.1</v>
      </c>
      <c r="DA11" s="695"/>
      <c r="DB11" s="695"/>
      <c r="DC11" s="695"/>
      <c r="DD11" s="663">
        <v>25537</v>
      </c>
      <c r="DE11" s="658"/>
      <c r="DF11" s="658"/>
      <c r="DG11" s="658"/>
      <c r="DH11" s="658"/>
      <c r="DI11" s="658"/>
      <c r="DJ11" s="658"/>
      <c r="DK11" s="658"/>
      <c r="DL11" s="658"/>
      <c r="DM11" s="658"/>
      <c r="DN11" s="658"/>
      <c r="DO11" s="658"/>
      <c r="DP11" s="659"/>
      <c r="DQ11" s="663">
        <v>415093</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v>23766</v>
      </c>
      <c r="S12" s="658"/>
      <c r="T12" s="658"/>
      <c r="U12" s="658"/>
      <c r="V12" s="658"/>
      <c r="W12" s="658"/>
      <c r="X12" s="658"/>
      <c r="Y12" s="659"/>
      <c r="Z12" s="695">
        <v>0.2</v>
      </c>
      <c r="AA12" s="695"/>
      <c r="AB12" s="695"/>
      <c r="AC12" s="695"/>
      <c r="AD12" s="696">
        <v>23766</v>
      </c>
      <c r="AE12" s="696"/>
      <c r="AF12" s="696"/>
      <c r="AG12" s="696"/>
      <c r="AH12" s="696"/>
      <c r="AI12" s="696"/>
      <c r="AJ12" s="696"/>
      <c r="AK12" s="696"/>
      <c r="AL12" s="660">
        <v>0.4</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1150368</v>
      </c>
      <c r="BH12" s="658"/>
      <c r="BI12" s="658"/>
      <c r="BJ12" s="658"/>
      <c r="BK12" s="658"/>
      <c r="BL12" s="658"/>
      <c r="BM12" s="658"/>
      <c r="BN12" s="659"/>
      <c r="BO12" s="695">
        <v>59.4</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555572</v>
      </c>
      <c r="CS12" s="658"/>
      <c r="CT12" s="658"/>
      <c r="CU12" s="658"/>
      <c r="CV12" s="658"/>
      <c r="CW12" s="658"/>
      <c r="CX12" s="658"/>
      <c r="CY12" s="659"/>
      <c r="CZ12" s="695">
        <v>5.9</v>
      </c>
      <c r="DA12" s="695"/>
      <c r="DB12" s="695"/>
      <c r="DC12" s="695"/>
      <c r="DD12" s="663">
        <v>9221</v>
      </c>
      <c r="DE12" s="658"/>
      <c r="DF12" s="658"/>
      <c r="DG12" s="658"/>
      <c r="DH12" s="658"/>
      <c r="DI12" s="658"/>
      <c r="DJ12" s="658"/>
      <c r="DK12" s="658"/>
      <c r="DL12" s="658"/>
      <c r="DM12" s="658"/>
      <c r="DN12" s="658"/>
      <c r="DO12" s="658"/>
      <c r="DP12" s="659"/>
      <c r="DQ12" s="663">
        <v>419512</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1135676</v>
      </c>
      <c r="BH13" s="658"/>
      <c r="BI13" s="658"/>
      <c r="BJ13" s="658"/>
      <c r="BK13" s="658"/>
      <c r="BL13" s="658"/>
      <c r="BM13" s="658"/>
      <c r="BN13" s="659"/>
      <c r="BO13" s="695">
        <v>58.6</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1256406</v>
      </c>
      <c r="CS13" s="658"/>
      <c r="CT13" s="658"/>
      <c r="CU13" s="658"/>
      <c r="CV13" s="658"/>
      <c r="CW13" s="658"/>
      <c r="CX13" s="658"/>
      <c r="CY13" s="659"/>
      <c r="CZ13" s="695">
        <v>13.4</v>
      </c>
      <c r="DA13" s="695"/>
      <c r="DB13" s="695"/>
      <c r="DC13" s="695"/>
      <c r="DD13" s="663">
        <v>433543</v>
      </c>
      <c r="DE13" s="658"/>
      <c r="DF13" s="658"/>
      <c r="DG13" s="658"/>
      <c r="DH13" s="658"/>
      <c r="DI13" s="658"/>
      <c r="DJ13" s="658"/>
      <c r="DK13" s="658"/>
      <c r="DL13" s="658"/>
      <c r="DM13" s="658"/>
      <c r="DN13" s="658"/>
      <c r="DO13" s="658"/>
      <c r="DP13" s="659"/>
      <c r="DQ13" s="663">
        <v>856233</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893</v>
      </c>
      <c r="S14" s="658"/>
      <c r="T14" s="658"/>
      <c r="U14" s="658"/>
      <c r="V14" s="658"/>
      <c r="W14" s="658"/>
      <c r="X14" s="658"/>
      <c r="Y14" s="659"/>
      <c r="Z14" s="695">
        <v>0</v>
      </c>
      <c r="AA14" s="695"/>
      <c r="AB14" s="695"/>
      <c r="AC14" s="695"/>
      <c r="AD14" s="696">
        <v>893</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55759</v>
      </c>
      <c r="BH14" s="658"/>
      <c r="BI14" s="658"/>
      <c r="BJ14" s="658"/>
      <c r="BK14" s="658"/>
      <c r="BL14" s="658"/>
      <c r="BM14" s="658"/>
      <c r="BN14" s="659"/>
      <c r="BO14" s="695">
        <v>2.9</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452432</v>
      </c>
      <c r="CS14" s="658"/>
      <c r="CT14" s="658"/>
      <c r="CU14" s="658"/>
      <c r="CV14" s="658"/>
      <c r="CW14" s="658"/>
      <c r="CX14" s="658"/>
      <c r="CY14" s="659"/>
      <c r="CZ14" s="695">
        <v>4.8</v>
      </c>
      <c r="DA14" s="695"/>
      <c r="DB14" s="695"/>
      <c r="DC14" s="695"/>
      <c r="DD14" s="663">
        <v>69258</v>
      </c>
      <c r="DE14" s="658"/>
      <c r="DF14" s="658"/>
      <c r="DG14" s="658"/>
      <c r="DH14" s="658"/>
      <c r="DI14" s="658"/>
      <c r="DJ14" s="658"/>
      <c r="DK14" s="658"/>
      <c r="DL14" s="658"/>
      <c r="DM14" s="658"/>
      <c r="DN14" s="658"/>
      <c r="DO14" s="658"/>
      <c r="DP14" s="659"/>
      <c r="DQ14" s="663">
        <v>383069</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118567</v>
      </c>
      <c r="BH15" s="658"/>
      <c r="BI15" s="658"/>
      <c r="BJ15" s="658"/>
      <c r="BK15" s="658"/>
      <c r="BL15" s="658"/>
      <c r="BM15" s="658"/>
      <c r="BN15" s="659"/>
      <c r="BO15" s="695">
        <v>6.1</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1877980</v>
      </c>
      <c r="CS15" s="658"/>
      <c r="CT15" s="658"/>
      <c r="CU15" s="658"/>
      <c r="CV15" s="658"/>
      <c r="CW15" s="658"/>
      <c r="CX15" s="658"/>
      <c r="CY15" s="659"/>
      <c r="CZ15" s="695">
        <v>20</v>
      </c>
      <c r="DA15" s="695"/>
      <c r="DB15" s="695"/>
      <c r="DC15" s="695"/>
      <c r="DD15" s="663">
        <v>1020715</v>
      </c>
      <c r="DE15" s="658"/>
      <c r="DF15" s="658"/>
      <c r="DG15" s="658"/>
      <c r="DH15" s="658"/>
      <c r="DI15" s="658"/>
      <c r="DJ15" s="658"/>
      <c r="DK15" s="658"/>
      <c r="DL15" s="658"/>
      <c r="DM15" s="658"/>
      <c r="DN15" s="658"/>
      <c r="DO15" s="658"/>
      <c r="DP15" s="659"/>
      <c r="DQ15" s="663">
        <v>809537</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6566</v>
      </c>
      <c r="S16" s="658"/>
      <c r="T16" s="658"/>
      <c r="U16" s="658"/>
      <c r="V16" s="658"/>
      <c r="W16" s="658"/>
      <c r="X16" s="658"/>
      <c r="Y16" s="659"/>
      <c r="Z16" s="695">
        <v>0.1</v>
      </c>
      <c r="AA16" s="695"/>
      <c r="AB16" s="695"/>
      <c r="AC16" s="695"/>
      <c r="AD16" s="696">
        <v>6566</v>
      </c>
      <c r="AE16" s="696"/>
      <c r="AF16" s="696"/>
      <c r="AG16" s="696"/>
      <c r="AH16" s="696"/>
      <c r="AI16" s="696"/>
      <c r="AJ16" s="696"/>
      <c r="AK16" s="696"/>
      <c r="AL16" s="660">
        <v>0.1</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v>111050</v>
      </c>
      <c r="CS16" s="658"/>
      <c r="CT16" s="658"/>
      <c r="CU16" s="658"/>
      <c r="CV16" s="658"/>
      <c r="CW16" s="658"/>
      <c r="CX16" s="658"/>
      <c r="CY16" s="659"/>
      <c r="CZ16" s="695">
        <v>1.2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31926</v>
      </c>
      <c r="S17" s="658"/>
      <c r="T17" s="658"/>
      <c r="U17" s="658"/>
      <c r="V17" s="658"/>
      <c r="W17" s="658"/>
      <c r="X17" s="658"/>
      <c r="Y17" s="659"/>
      <c r="Z17" s="695">
        <v>0.3</v>
      </c>
      <c r="AA17" s="695"/>
      <c r="AB17" s="695"/>
      <c r="AC17" s="695"/>
      <c r="AD17" s="696">
        <v>31926</v>
      </c>
      <c r="AE17" s="696"/>
      <c r="AF17" s="696"/>
      <c r="AG17" s="696"/>
      <c r="AH17" s="696"/>
      <c r="AI17" s="696"/>
      <c r="AJ17" s="696"/>
      <c r="AK17" s="696"/>
      <c r="AL17" s="660">
        <v>0.6</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1045247</v>
      </c>
      <c r="CS17" s="658"/>
      <c r="CT17" s="658"/>
      <c r="CU17" s="658"/>
      <c r="CV17" s="658"/>
      <c r="CW17" s="658"/>
      <c r="CX17" s="658"/>
      <c r="CY17" s="659"/>
      <c r="CZ17" s="695">
        <v>11.1</v>
      </c>
      <c r="DA17" s="695"/>
      <c r="DB17" s="695"/>
      <c r="DC17" s="695"/>
      <c r="DD17" s="663" t="s">
        <v>122</v>
      </c>
      <c r="DE17" s="658"/>
      <c r="DF17" s="658"/>
      <c r="DG17" s="658"/>
      <c r="DH17" s="658"/>
      <c r="DI17" s="658"/>
      <c r="DJ17" s="658"/>
      <c r="DK17" s="658"/>
      <c r="DL17" s="658"/>
      <c r="DM17" s="658"/>
      <c r="DN17" s="658"/>
      <c r="DO17" s="658"/>
      <c r="DP17" s="659"/>
      <c r="DQ17" s="663">
        <v>1005221</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7664</v>
      </c>
      <c r="S18" s="658"/>
      <c r="T18" s="658"/>
      <c r="U18" s="658"/>
      <c r="V18" s="658"/>
      <c r="W18" s="658"/>
      <c r="X18" s="658"/>
      <c r="Y18" s="659"/>
      <c r="Z18" s="695">
        <v>0.1</v>
      </c>
      <c r="AA18" s="695"/>
      <c r="AB18" s="695"/>
      <c r="AC18" s="695"/>
      <c r="AD18" s="696">
        <v>7664</v>
      </c>
      <c r="AE18" s="696"/>
      <c r="AF18" s="696"/>
      <c r="AG18" s="696"/>
      <c r="AH18" s="696"/>
      <c r="AI18" s="696"/>
      <c r="AJ18" s="696"/>
      <c r="AK18" s="696"/>
      <c r="AL18" s="660">
        <v>0.1</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7176</v>
      </c>
      <c r="S19" s="658"/>
      <c r="T19" s="658"/>
      <c r="U19" s="658"/>
      <c r="V19" s="658"/>
      <c r="W19" s="658"/>
      <c r="X19" s="658"/>
      <c r="Y19" s="659"/>
      <c r="Z19" s="695">
        <v>0.1</v>
      </c>
      <c r="AA19" s="695"/>
      <c r="AB19" s="695"/>
      <c r="AC19" s="695"/>
      <c r="AD19" s="696">
        <v>7176</v>
      </c>
      <c r="AE19" s="696"/>
      <c r="AF19" s="696"/>
      <c r="AG19" s="696"/>
      <c r="AH19" s="696"/>
      <c r="AI19" s="696"/>
      <c r="AJ19" s="696"/>
      <c r="AK19" s="696"/>
      <c r="AL19" s="660">
        <v>0.1</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29216</v>
      </c>
      <c r="BH19" s="658"/>
      <c r="BI19" s="658"/>
      <c r="BJ19" s="658"/>
      <c r="BK19" s="658"/>
      <c r="BL19" s="658"/>
      <c r="BM19" s="658"/>
      <c r="BN19" s="659"/>
      <c r="BO19" s="695">
        <v>1.5</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261</v>
      </c>
      <c r="C20" s="725"/>
      <c r="D20" s="725"/>
      <c r="E20" s="725"/>
      <c r="F20" s="725"/>
      <c r="G20" s="725"/>
      <c r="H20" s="725"/>
      <c r="I20" s="725"/>
      <c r="J20" s="725"/>
      <c r="K20" s="725"/>
      <c r="L20" s="725"/>
      <c r="M20" s="725"/>
      <c r="N20" s="725"/>
      <c r="O20" s="725"/>
      <c r="P20" s="725"/>
      <c r="Q20" s="726"/>
      <c r="R20" s="657">
        <v>488</v>
      </c>
      <c r="S20" s="658"/>
      <c r="T20" s="658"/>
      <c r="U20" s="658"/>
      <c r="V20" s="658"/>
      <c r="W20" s="658"/>
      <c r="X20" s="658"/>
      <c r="Y20" s="659"/>
      <c r="Z20" s="695">
        <v>0</v>
      </c>
      <c r="AA20" s="695"/>
      <c r="AB20" s="695"/>
      <c r="AC20" s="695"/>
      <c r="AD20" s="696">
        <v>488</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29216</v>
      </c>
      <c r="BH20" s="658"/>
      <c r="BI20" s="658"/>
      <c r="BJ20" s="658"/>
      <c r="BK20" s="658"/>
      <c r="BL20" s="658"/>
      <c r="BM20" s="658"/>
      <c r="BN20" s="659"/>
      <c r="BO20" s="695">
        <v>1.5</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9407474</v>
      </c>
      <c r="CS20" s="658"/>
      <c r="CT20" s="658"/>
      <c r="CU20" s="658"/>
      <c r="CV20" s="658"/>
      <c r="CW20" s="658"/>
      <c r="CX20" s="658"/>
      <c r="CY20" s="659"/>
      <c r="CZ20" s="695">
        <v>100</v>
      </c>
      <c r="DA20" s="695"/>
      <c r="DB20" s="695"/>
      <c r="DC20" s="695"/>
      <c r="DD20" s="663">
        <v>1646126</v>
      </c>
      <c r="DE20" s="658"/>
      <c r="DF20" s="658"/>
      <c r="DG20" s="658"/>
      <c r="DH20" s="658"/>
      <c r="DI20" s="658"/>
      <c r="DJ20" s="658"/>
      <c r="DK20" s="658"/>
      <c r="DL20" s="658"/>
      <c r="DM20" s="658"/>
      <c r="DN20" s="658"/>
      <c r="DO20" s="658"/>
      <c r="DP20" s="659"/>
      <c r="DQ20" s="663">
        <v>6638524</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3716058</v>
      </c>
      <c r="S21" s="658"/>
      <c r="T21" s="658"/>
      <c r="U21" s="658"/>
      <c r="V21" s="658"/>
      <c r="W21" s="658"/>
      <c r="X21" s="658"/>
      <c r="Y21" s="659"/>
      <c r="Z21" s="695">
        <v>37.799999999999997</v>
      </c>
      <c r="AA21" s="695"/>
      <c r="AB21" s="695"/>
      <c r="AC21" s="695"/>
      <c r="AD21" s="696">
        <v>3193590</v>
      </c>
      <c r="AE21" s="696"/>
      <c r="AF21" s="696"/>
      <c r="AG21" s="696"/>
      <c r="AH21" s="696"/>
      <c r="AI21" s="696"/>
      <c r="AJ21" s="696"/>
      <c r="AK21" s="696"/>
      <c r="AL21" s="660">
        <v>56.3</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v>29216</v>
      </c>
      <c r="BH21" s="658"/>
      <c r="BI21" s="658"/>
      <c r="BJ21" s="658"/>
      <c r="BK21" s="658"/>
      <c r="BL21" s="658"/>
      <c r="BM21" s="658"/>
      <c r="BN21" s="659"/>
      <c r="BO21" s="695">
        <v>1.5</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3193590</v>
      </c>
      <c r="S22" s="658"/>
      <c r="T22" s="658"/>
      <c r="U22" s="658"/>
      <c r="V22" s="658"/>
      <c r="W22" s="658"/>
      <c r="X22" s="658"/>
      <c r="Y22" s="659"/>
      <c r="Z22" s="695">
        <v>32.5</v>
      </c>
      <c r="AA22" s="695"/>
      <c r="AB22" s="695"/>
      <c r="AC22" s="695"/>
      <c r="AD22" s="696">
        <v>3193590</v>
      </c>
      <c r="AE22" s="696"/>
      <c r="AF22" s="696"/>
      <c r="AG22" s="696"/>
      <c r="AH22" s="696"/>
      <c r="AI22" s="696"/>
      <c r="AJ22" s="696"/>
      <c r="AK22" s="696"/>
      <c r="AL22" s="660">
        <v>56.3</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456509</v>
      </c>
      <c r="S23" s="658"/>
      <c r="T23" s="658"/>
      <c r="U23" s="658"/>
      <c r="V23" s="658"/>
      <c r="W23" s="658"/>
      <c r="X23" s="658"/>
      <c r="Y23" s="659"/>
      <c r="Z23" s="695">
        <v>4.5999999999999996</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v>65959</v>
      </c>
      <c r="S24" s="658"/>
      <c r="T24" s="658"/>
      <c r="U24" s="658"/>
      <c r="V24" s="658"/>
      <c r="W24" s="658"/>
      <c r="X24" s="658"/>
      <c r="Y24" s="659"/>
      <c r="Z24" s="695">
        <v>0.7</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3394187</v>
      </c>
      <c r="CS24" s="713"/>
      <c r="CT24" s="713"/>
      <c r="CU24" s="713"/>
      <c r="CV24" s="713"/>
      <c r="CW24" s="713"/>
      <c r="CX24" s="713"/>
      <c r="CY24" s="738"/>
      <c r="CZ24" s="739">
        <v>36.1</v>
      </c>
      <c r="DA24" s="721"/>
      <c r="DB24" s="721"/>
      <c r="DC24" s="741"/>
      <c r="DD24" s="737">
        <v>2829073</v>
      </c>
      <c r="DE24" s="713"/>
      <c r="DF24" s="713"/>
      <c r="DG24" s="713"/>
      <c r="DH24" s="713"/>
      <c r="DI24" s="713"/>
      <c r="DJ24" s="713"/>
      <c r="DK24" s="738"/>
      <c r="DL24" s="737">
        <v>2627810</v>
      </c>
      <c r="DM24" s="713"/>
      <c r="DN24" s="713"/>
      <c r="DO24" s="713"/>
      <c r="DP24" s="713"/>
      <c r="DQ24" s="713"/>
      <c r="DR24" s="713"/>
      <c r="DS24" s="713"/>
      <c r="DT24" s="713"/>
      <c r="DU24" s="713"/>
      <c r="DV24" s="738"/>
      <c r="DW24" s="739">
        <v>46</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6172900</v>
      </c>
      <c r="S25" s="658"/>
      <c r="T25" s="658"/>
      <c r="U25" s="658"/>
      <c r="V25" s="658"/>
      <c r="W25" s="658"/>
      <c r="X25" s="658"/>
      <c r="Y25" s="659"/>
      <c r="Z25" s="695">
        <v>62.8</v>
      </c>
      <c r="AA25" s="695"/>
      <c r="AB25" s="695"/>
      <c r="AC25" s="695"/>
      <c r="AD25" s="696">
        <v>5650432</v>
      </c>
      <c r="AE25" s="696"/>
      <c r="AF25" s="696"/>
      <c r="AG25" s="696"/>
      <c r="AH25" s="696"/>
      <c r="AI25" s="696"/>
      <c r="AJ25" s="696"/>
      <c r="AK25" s="696"/>
      <c r="AL25" s="660">
        <v>99.5</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1570511</v>
      </c>
      <c r="CS25" s="670"/>
      <c r="CT25" s="670"/>
      <c r="CU25" s="670"/>
      <c r="CV25" s="670"/>
      <c r="CW25" s="670"/>
      <c r="CX25" s="670"/>
      <c r="CY25" s="671"/>
      <c r="CZ25" s="660">
        <v>16.7</v>
      </c>
      <c r="DA25" s="672"/>
      <c r="DB25" s="672"/>
      <c r="DC25" s="673"/>
      <c r="DD25" s="663">
        <v>1471689</v>
      </c>
      <c r="DE25" s="670"/>
      <c r="DF25" s="670"/>
      <c r="DG25" s="670"/>
      <c r="DH25" s="670"/>
      <c r="DI25" s="670"/>
      <c r="DJ25" s="670"/>
      <c r="DK25" s="671"/>
      <c r="DL25" s="663">
        <v>1431938</v>
      </c>
      <c r="DM25" s="670"/>
      <c r="DN25" s="670"/>
      <c r="DO25" s="670"/>
      <c r="DP25" s="670"/>
      <c r="DQ25" s="670"/>
      <c r="DR25" s="670"/>
      <c r="DS25" s="670"/>
      <c r="DT25" s="670"/>
      <c r="DU25" s="670"/>
      <c r="DV25" s="671"/>
      <c r="DW25" s="660">
        <v>25.1</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v>1141</v>
      </c>
      <c r="S26" s="658"/>
      <c r="T26" s="658"/>
      <c r="U26" s="658"/>
      <c r="V26" s="658"/>
      <c r="W26" s="658"/>
      <c r="X26" s="658"/>
      <c r="Y26" s="659"/>
      <c r="Z26" s="695">
        <v>0</v>
      </c>
      <c r="AA26" s="695"/>
      <c r="AB26" s="695"/>
      <c r="AC26" s="695"/>
      <c r="AD26" s="696">
        <v>1141</v>
      </c>
      <c r="AE26" s="696"/>
      <c r="AF26" s="696"/>
      <c r="AG26" s="696"/>
      <c r="AH26" s="696"/>
      <c r="AI26" s="696"/>
      <c r="AJ26" s="696"/>
      <c r="AK26" s="696"/>
      <c r="AL26" s="660">
        <v>0</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934806</v>
      </c>
      <c r="CS26" s="658"/>
      <c r="CT26" s="658"/>
      <c r="CU26" s="658"/>
      <c r="CV26" s="658"/>
      <c r="CW26" s="658"/>
      <c r="CX26" s="658"/>
      <c r="CY26" s="659"/>
      <c r="CZ26" s="660">
        <v>9.9</v>
      </c>
      <c r="DA26" s="672"/>
      <c r="DB26" s="672"/>
      <c r="DC26" s="673"/>
      <c r="DD26" s="663">
        <v>872311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7872</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1937060</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778429</v>
      </c>
      <c r="CS27" s="670"/>
      <c r="CT27" s="670"/>
      <c r="CU27" s="670"/>
      <c r="CV27" s="670"/>
      <c r="CW27" s="670"/>
      <c r="CX27" s="670"/>
      <c r="CY27" s="671"/>
      <c r="CZ27" s="660">
        <v>8.3000000000000007</v>
      </c>
      <c r="DA27" s="672"/>
      <c r="DB27" s="672"/>
      <c r="DC27" s="673"/>
      <c r="DD27" s="663">
        <v>352163</v>
      </c>
      <c r="DE27" s="670"/>
      <c r="DF27" s="670"/>
      <c r="DG27" s="670"/>
      <c r="DH27" s="670"/>
      <c r="DI27" s="670"/>
      <c r="DJ27" s="670"/>
      <c r="DK27" s="671"/>
      <c r="DL27" s="663">
        <v>190651</v>
      </c>
      <c r="DM27" s="670"/>
      <c r="DN27" s="670"/>
      <c r="DO27" s="670"/>
      <c r="DP27" s="670"/>
      <c r="DQ27" s="670"/>
      <c r="DR27" s="670"/>
      <c r="DS27" s="670"/>
      <c r="DT27" s="670"/>
      <c r="DU27" s="670"/>
      <c r="DV27" s="671"/>
      <c r="DW27" s="660">
        <v>3.3</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93106</v>
      </c>
      <c r="S28" s="658"/>
      <c r="T28" s="658"/>
      <c r="U28" s="658"/>
      <c r="V28" s="658"/>
      <c r="W28" s="658"/>
      <c r="X28" s="658"/>
      <c r="Y28" s="659"/>
      <c r="Z28" s="695">
        <v>0.9</v>
      </c>
      <c r="AA28" s="695"/>
      <c r="AB28" s="695"/>
      <c r="AC28" s="695"/>
      <c r="AD28" s="696">
        <v>7112</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1045247</v>
      </c>
      <c r="CS28" s="658"/>
      <c r="CT28" s="658"/>
      <c r="CU28" s="658"/>
      <c r="CV28" s="658"/>
      <c r="CW28" s="658"/>
      <c r="CX28" s="658"/>
      <c r="CY28" s="659"/>
      <c r="CZ28" s="660">
        <v>11.1</v>
      </c>
      <c r="DA28" s="672"/>
      <c r="DB28" s="672"/>
      <c r="DC28" s="673"/>
      <c r="DD28" s="663">
        <v>1005221</v>
      </c>
      <c r="DE28" s="658"/>
      <c r="DF28" s="658"/>
      <c r="DG28" s="658"/>
      <c r="DH28" s="658"/>
      <c r="DI28" s="658"/>
      <c r="DJ28" s="658"/>
      <c r="DK28" s="659"/>
      <c r="DL28" s="663">
        <v>1005221</v>
      </c>
      <c r="DM28" s="658"/>
      <c r="DN28" s="658"/>
      <c r="DO28" s="658"/>
      <c r="DP28" s="658"/>
      <c r="DQ28" s="658"/>
      <c r="DR28" s="658"/>
      <c r="DS28" s="658"/>
      <c r="DT28" s="658"/>
      <c r="DU28" s="658"/>
      <c r="DV28" s="659"/>
      <c r="DW28" s="660">
        <v>17.600000000000001</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8403</v>
      </c>
      <c r="S29" s="658"/>
      <c r="T29" s="658"/>
      <c r="U29" s="658"/>
      <c r="V29" s="658"/>
      <c r="W29" s="658"/>
      <c r="X29" s="658"/>
      <c r="Y29" s="659"/>
      <c r="Z29" s="695">
        <v>0.1</v>
      </c>
      <c r="AA29" s="695"/>
      <c r="AB29" s="695"/>
      <c r="AC29" s="695"/>
      <c r="AD29" s="696">
        <v>2399</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1045247</v>
      </c>
      <c r="CS29" s="670"/>
      <c r="CT29" s="670"/>
      <c r="CU29" s="670"/>
      <c r="CV29" s="670"/>
      <c r="CW29" s="670"/>
      <c r="CX29" s="670"/>
      <c r="CY29" s="671"/>
      <c r="CZ29" s="660">
        <v>11.1</v>
      </c>
      <c r="DA29" s="672"/>
      <c r="DB29" s="672"/>
      <c r="DC29" s="673"/>
      <c r="DD29" s="663">
        <v>1005221</v>
      </c>
      <c r="DE29" s="670"/>
      <c r="DF29" s="670"/>
      <c r="DG29" s="670"/>
      <c r="DH29" s="670"/>
      <c r="DI29" s="670"/>
      <c r="DJ29" s="670"/>
      <c r="DK29" s="671"/>
      <c r="DL29" s="663">
        <v>1005221</v>
      </c>
      <c r="DM29" s="670"/>
      <c r="DN29" s="670"/>
      <c r="DO29" s="670"/>
      <c r="DP29" s="670"/>
      <c r="DQ29" s="670"/>
      <c r="DR29" s="670"/>
      <c r="DS29" s="670"/>
      <c r="DT29" s="670"/>
      <c r="DU29" s="670"/>
      <c r="DV29" s="671"/>
      <c r="DW29" s="660">
        <v>17.600000000000001</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968148</v>
      </c>
      <c r="S30" s="658"/>
      <c r="T30" s="658"/>
      <c r="U30" s="658"/>
      <c r="V30" s="658"/>
      <c r="W30" s="658"/>
      <c r="X30" s="658"/>
      <c r="Y30" s="659"/>
      <c r="Z30" s="695">
        <v>9.9</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1017737</v>
      </c>
      <c r="CS30" s="658"/>
      <c r="CT30" s="658"/>
      <c r="CU30" s="658"/>
      <c r="CV30" s="658"/>
      <c r="CW30" s="658"/>
      <c r="CX30" s="658"/>
      <c r="CY30" s="659"/>
      <c r="CZ30" s="660">
        <v>10.8</v>
      </c>
      <c r="DA30" s="672"/>
      <c r="DB30" s="672"/>
      <c r="DC30" s="673"/>
      <c r="DD30" s="663">
        <v>977711</v>
      </c>
      <c r="DE30" s="658"/>
      <c r="DF30" s="658"/>
      <c r="DG30" s="658"/>
      <c r="DH30" s="658"/>
      <c r="DI30" s="658"/>
      <c r="DJ30" s="658"/>
      <c r="DK30" s="659"/>
      <c r="DL30" s="663">
        <v>977711</v>
      </c>
      <c r="DM30" s="658"/>
      <c r="DN30" s="658"/>
      <c r="DO30" s="658"/>
      <c r="DP30" s="658"/>
      <c r="DQ30" s="658"/>
      <c r="DR30" s="658"/>
      <c r="DS30" s="658"/>
      <c r="DT30" s="658"/>
      <c r="DU30" s="658"/>
      <c r="DV30" s="659"/>
      <c r="DW30" s="660">
        <v>17.100000000000001</v>
      </c>
      <c r="DX30" s="672"/>
      <c r="DY30" s="672"/>
      <c r="DZ30" s="672"/>
      <c r="EA30" s="672"/>
      <c r="EB30" s="672"/>
      <c r="EC30" s="684"/>
    </row>
    <row r="31" spans="2:133" ht="11.25" customHeight="1" x14ac:dyDescent="0.15">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95.9</v>
      </c>
      <c r="BH31" s="720"/>
      <c r="BI31" s="720"/>
      <c r="BJ31" s="720"/>
      <c r="BK31" s="720"/>
      <c r="BL31" s="720"/>
      <c r="BM31" s="721">
        <v>85.7</v>
      </c>
      <c r="BN31" s="720"/>
      <c r="BO31" s="720"/>
      <c r="BP31" s="720"/>
      <c r="BQ31" s="722"/>
      <c r="BR31" s="719">
        <v>95.8</v>
      </c>
      <c r="BS31" s="720"/>
      <c r="BT31" s="720"/>
      <c r="BU31" s="720"/>
      <c r="BV31" s="720"/>
      <c r="BW31" s="720"/>
      <c r="BX31" s="721">
        <v>83.6</v>
      </c>
      <c r="BY31" s="720"/>
      <c r="BZ31" s="720"/>
      <c r="CA31" s="720"/>
      <c r="CB31" s="722"/>
      <c r="CD31" s="678"/>
      <c r="CE31" s="679"/>
      <c r="CF31" s="654" t="s">
        <v>299</v>
      </c>
      <c r="CG31" s="655"/>
      <c r="CH31" s="655"/>
      <c r="CI31" s="655"/>
      <c r="CJ31" s="655"/>
      <c r="CK31" s="655"/>
      <c r="CL31" s="655"/>
      <c r="CM31" s="655"/>
      <c r="CN31" s="655"/>
      <c r="CO31" s="655"/>
      <c r="CP31" s="655"/>
      <c r="CQ31" s="656"/>
      <c r="CR31" s="657">
        <v>27510</v>
      </c>
      <c r="CS31" s="670"/>
      <c r="CT31" s="670"/>
      <c r="CU31" s="670"/>
      <c r="CV31" s="670"/>
      <c r="CW31" s="670"/>
      <c r="CX31" s="670"/>
      <c r="CY31" s="671"/>
      <c r="CZ31" s="660">
        <v>0.3</v>
      </c>
      <c r="DA31" s="672"/>
      <c r="DB31" s="672"/>
      <c r="DC31" s="673"/>
      <c r="DD31" s="663">
        <v>27510</v>
      </c>
      <c r="DE31" s="670"/>
      <c r="DF31" s="670"/>
      <c r="DG31" s="670"/>
      <c r="DH31" s="670"/>
      <c r="DI31" s="670"/>
      <c r="DJ31" s="670"/>
      <c r="DK31" s="671"/>
      <c r="DL31" s="663">
        <v>27510</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469454</v>
      </c>
      <c r="S32" s="658"/>
      <c r="T32" s="658"/>
      <c r="U32" s="658"/>
      <c r="V32" s="658"/>
      <c r="W32" s="658"/>
      <c r="X32" s="658"/>
      <c r="Y32" s="659"/>
      <c r="Z32" s="695">
        <v>4.8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98.8</v>
      </c>
      <c r="BH32" s="670"/>
      <c r="BI32" s="670"/>
      <c r="BJ32" s="670"/>
      <c r="BK32" s="670"/>
      <c r="BL32" s="670"/>
      <c r="BM32" s="661">
        <v>95.3</v>
      </c>
      <c r="BN32" s="670"/>
      <c r="BO32" s="670"/>
      <c r="BP32" s="670"/>
      <c r="BQ32" s="693"/>
      <c r="BR32" s="723">
        <v>98.4</v>
      </c>
      <c r="BS32" s="670"/>
      <c r="BT32" s="670"/>
      <c r="BU32" s="670"/>
      <c r="BV32" s="670"/>
      <c r="BW32" s="670"/>
      <c r="BX32" s="661">
        <v>95.1</v>
      </c>
      <c r="BY32" s="670"/>
      <c r="BZ32" s="670"/>
      <c r="CA32" s="670"/>
      <c r="CB32" s="693"/>
      <c r="CD32" s="680"/>
      <c r="CE32" s="681"/>
      <c r="CF32" s="654" t="s">
        <v>303</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49519</v>
      </c>
      <c r="S33" s="658"/>
      <c r="T33" s="658"/>
      <c r="U33" s="658"/>
      <c r="V33" s="658"/>
      <c r="W33" s="658"/>
      <c r="X33" s="658"/>
      <c r="Y33" s="659"/>
      <c r="Z33" s="695">
        <v>0.5</v>
      </c>
      <c r="AA33" s="695"/>
      <c r="AB33" s="695"/>
      <c r="AC33" s="695"/>
      <c r="AD33" s="696">
        <v>16158</v>
      </c>
      <c r="AE33" s="696"/>
      <c r="AF33" s="696"/>
      <c r="AG33" s="696"/>
      <c r="AH33" s="696"/>
      <c r="AI33" s="696"/>
      <c r="AJ33" s="696"/>
      <c r="AK33" s="696"/>
      <c r="AL33" s="660">
        <v>0.3</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93.8</v>
      </c>
      <c r="BH33" s="642"/>
      <c r="BI33" s="642"/>
      <c r="BJ33" s="642"/>
      <c r="BK33" s="642"/>
      <c r="BL33" s="642"/>
      <c r="BM33" s="688">
        <v>79.599999999999994</v>
      </c>
      <c r="BN33" s="642"/>
      <c r="BO33" s="642"/>
      <c r="BP33" s="642"/>
      <c r="BQ33" s="705"/>
      <c r="BR33" s="718">
        <v>93.8</v>
      </c>
      <c r="BS33" s="642"/>
      <c r="BT33" s="642"/>
      <c r="BU33" s="642"/>
      <c r="BV33" s="642"/>
      <c r="BW33" s="642"/>
      <c r="BX33" s="688">
        <v>76.900000000000006</v>
      </c>
      <c r="BY33" s="642"/>
      <c r="BZ33" s="642"/>
      <c r="CA33" s="642"/>
      <c r="CB33" s="705"/>
      <c r="CD33" s="654" t="s">
        <v>306</v>
      </c>
      <c r="CE33" s="655"/>
      <c r="CF33" s="655"/>
      <c r="CG33" s="655"/>
      <c r="CH33" s="655"/>
      <c r="CI33" s="655"/>
      <c r="CJ33" s="655"/>
      <c r="CK33" s="655"/>
      <c r="CL33" s="655"/>
      <c r="CM33" s="655"/>
      <c r="CN33" s="655"/>
      <c r="CO33" s="655"/>
      <c r="CP33" s="655"/>
      <c r="CQ33" s="656"/>
      <c r="CR33" s="657">
        <v>4256111</v>
      </c>
      <c r="CS33" s="670"/>
      <c r="CT33" s="670"/>
      <c r="CU33" s="670"/>
      <c r="CV33" s="670"/>
      <c r="CW33" s="670"/>
      <c r="CX33" s="670"/>
      <c r="CY33" s="671"/>
      <c r="CZ33" s="660">
        <v>45.2</v>
      </c>
      <c r="DA33" s="672"/>
      <c r="DB33" s="672"/>
      <c r="DC33" s="673"/>
      <c r="DD33" s="663">
        <v>3595324</v>
      </c>
      <c r="DE33" s="670"/>
      <c r="DF33" s="670"/>
      <c r="DG33" s="670"/>
      <c r="DH33" s="670"/>
      <c r="DI33" s="670"/>
      <c r="DJ33" s="670"/>
      <c r="DK33" s="671"/>
      <c r="DL33" s="663">
        <v>2598962</v>
      </c>
      <c r="DM33" s="670"/>
      <c r="DN33" s="670"/>
      <c r="DO33" s="670"/>
      <c r="DP33" s="670"/>
      <c r="DQ33" s="670"/>
      <c r="DR33" s="670"/>
      <c r="DS33" s="670"/>
      <c r="DT33" s="670"/>
      <c r="DU33" s="670"/>
      <c r="DV33" s="671"/>
      <c r="DW33" s="660">
        <v>45.5</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118593</v>
      </c>
      <c r="S34" s="658"/>
      <c r="T34" s="658"/>
      <c r="U34" s="658"/>
      <c r="V34" s="658"/>
      <c r="W34" s="658"/>
      <c r="X34" s="658"/>
      <c r="Y34" s="659"/>
      <c r="Z34" s="695">
        <v>1.2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1463154</v>
      </c>
      <c r="CS34" s="658"/>
      <c r="CT34" s="658"/>
      <c r="CU34" s="658"/>
      <c r="CV34" s="658"/>
      <c r="CW34" s="658"/>
      <c r="CX34" s="658"/>
      <c r="CY34" s="659"/>
      <c r="CZ34" s="660">
        <v>15.6</v>
      </c>
      <c r="DA34" s="672"/>
      <c r="DB34" s="672"/>
      <c r="DC34" s="673"/>
      <c r="DD34" s="663">
        <v>1210863</v>
      </c>
      <c r="DE34" s="658"/>
      <c r="DF34" s="658"/>
      <c r="DG34" s="658"/>
      <c r="DH34" s="658"/>
      <c r="DI34" s="658"/>
      <c r="DJ34" s="658"/>
      <c r="DK34" s="659"/>
      <c r="DL34" s="663">
        <v>911682</v>
      </c>
      <c r="DM34" s="658"/>
      <c r="DN34" s="658"/>
      <c r="DO34" s="658"/>
      <c r="DP34" s="658"/>
      <c r="DQ34" s="658"/>
      <c r="DR34" s="658"/>
      <c r="DS34" s="658"/>
      <c r="DT34" s="658"/>
      <c r="DU34" s="658"/>
      <c r="DV34" s="659"/>
      <c r="DW34" s="660">
        <v>16</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480868</v>
      </c>
      <c r="S35" s="658"/>
      <c r="T35" s="658"/>
      <c r="U35" s="658"/>
      <c r="V35" s="658"/>
      <c r="W35" s="658"/>
      <c r="X35" s="658"/>
      <c r="Y35" s="659"/>
      <c r="Z35" s="695">
        <v>4.9000000000000004</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370632</v>
      </c>
      <c r="CS35" s="670"/>
      <c r="CT35" s="670"/>
      <c r="CU35" s="670"/>
      <c r="CV35" s="670"/>
      <c r="CW35" s="670"/>
      <c r="CX35" s="670"/>
      <c r="CY35" s="671"/>
      <c r="CZ35" s="660">
        <v>3.9</v>
      </c>
      <c r="DA35" s="672"/>
      <c r="DB35" s="672"/>
      <c r="DC35" s="673"/>
      <c r="DD35" s="663">
        <v>346412</v>
      </c>
      <c r="DE35" s="670"/>
      <c r="DF35" s="670"/>
      <c r="DG35" s="670"/>
      <c r="DH35" s="670"/>
      <c r="DI35" s="670"/>
      <c r="DJ35" s="670"/>
      <c r="DK35" s="671"/>
      <c r="DL35" s="663">
        <v>225512</v>
      </c>
      <c r="DM35" s="670"/>
      <c r="DN35" s="670"/>
      <c r="DO35" s="670"/>
      <c r="DP35" s="670"/>
      <c r="DQ35" s="670"/>
      <c r="DR35" s="670"/>
      <c r="DS35" s="670"/>
      <c r="DT35" s="670"/>
      <c r="DU35" s="670"/>
      <c r="DV35" s="671"/>
      <c r="DW35" s="660">
        <v>3.9</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327737</v>
      </c>
      <c r="S36" s="658"/>
      <c r="T36" s="658"/>
      <c r="U36" s="658"/>
      <c r="V36" s="658"/>
      <c r="W36" s="658"/>
      <c r="X36" s="658"/>
      <c r="Y36" s="659"/>
      <c r="Z36" s="695">
        <v>3.3</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966426</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10752</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1795097</v>
      </c>
      <c r="CS36" s="658"/>
      <c r="CT36" s="658"/>
      <c r="CU36" s="658"/>
      <c r="CV36" s="658"/>
      <c r="CW36" s="658"/>
      <c r="CX36" s="658"/>
      <c r="CY36" s="659"/>
      <c r="CZ36" s="660">
        <v>19.100000000000001</v>
      </c>
      <c r="DA36" s="672"/>
      <c r="DB36" s="672"/>
      <c r="DC36" s="673"/>
      <c r="DD36" s="663">
        <v>1654744</v>
      </c>
      <c r="DE36" s="658"/>
      <c r="DF36" s="658"/>
      <c r="DG36" s="658"/>
      <c r="DH36" s="658"/>
      <c r="DI36" s="658"/>
      <c r="DJ36" s="658"/>
      <c r="DK36" s="659"/>
      <c r="DL36" s="663">
        <v>1104076</v>
      </c>
      <c r="DM36" s="658"/>
      <c r="DN36" s="658"/>
      <c r="DO36" s="658"/>
      <c r="DP36" s="658"/>
      <c r="DQ36" s="658"/>
      <c r="DR36" s="658"/>
      <c r="DS36" s="658"/>
      <c r="DT36" s="658"/>
      <c r="DU36" s="658"/>
      <c r="DV36" s="659"/>
      <c r="DW36" s="660">
        <v>19.3</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214408</v>
      </c>
      <c r="S37" s="658"/>
      <c r="T37" s="658"/>
      <c r="U37" s="658"/>
      <c r="V37" s="658"/>
      <c r="W37" s="658"/>
      <c r="X37" s="658"/>
      <c r="Y37" s="659"/>
      <c r="Z37" s="695">
        <v>2.2000000000000002</v>
      </c>
      <c r="AA37" s="695"/>
      <c r="AB37" s="695"/>
      <c r="AC37" s="695"/>
      <c r="AD37" s="696">
        <v>39</v>
      </c>
      <c r="AE37" s="696"/>
      <c r="AF37" s="696"/>
      <c r="AG37" s="696"/>
      <c r="AH37" s="696"/>
      <c r="AI37" s="696"/>
      <c r="AJ37" s="696"/>
      <c r="AK37" s="696"/>
      <c r="AL37" s="660">
        <v>0</v>
      </c>
      <c r="AM37" s="661"/>
      <c r="AN37" s="661"/>
      <c r="AO37" s="697"/>
      <c r="AQ37" s="690" t="s">
        <v>318</v>
      </c>
      <c r="AR37" s="691"/>
      <c r="AS37" s="691"/>
      <c r="AT37" s="691"/>
      <c r="AU37" s="691"/>
      <c r="AV37" s="691"/>
      <c r="AW37" s="691"/>
      <c r="AX37" s="691"/>
      <c r="AY37" s="692"/>
      <c r="AZ37" s="657">
        <v>379095</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946</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630089</v>
      </c>
      <c r="CS37" s="670"/>
      <c r="CT37" s="670"/>
      <c r="CU37" s="670"/>
      <c r="CV37" s="670"/>
      <c r="CW37" s="670"/>
      <c r="CX37" s="670"/>
      <c r="CY37" s="671"/>
      <c r="CZ37" s="660">
        <v>6.7</v>
      </c>
      <c r="DA37" s="672"/>
      <c r="DB37" s="672"/>
      <c r="DC37" s="673"/>
      <c r="DD37" s="663">
        <v>627089</v>
      </c>
      <c r="DE37" s="670"/>
      <c r="DF37" s="670"/>
      <c r="DG37" s="670"/>
      <c r="DH37" s="670"/>
      <c r="DI37" s="670"/>
      <c r="DJ37" s="670"/>
      <c r="DK37" s="671"/>
      <c r="DL37" s="663">
        <v>623539</v>
      </c>
      <c r="DM37" s="670"/>
      <c r="DN37" s="670"/>
      <c r="DO37" s="670"/>
      <c r="DP37" s="670"/>
      <c r="DQ37" s="670"/>
      <c r="DR37" s="670"/>
      <c r="DS37" s="670"/>
      <c r="DT37" s="670"/>
      <c r="DU37" s="670"/>
      <c r="DV37" s="671"/>
      <c r="DW37" s="660">
        <v>10.9</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915380</v>
      </c>
      <c r="S38" s="658"/>
      <c r="T38" s="658"/>
      <c r="U38" s="658"/>
      <c r="V38" s="658"/>
      <c r="W38" s="658"/>
      <c r="X38" s="658"/>
      <c r="Y38" s="659"/>
      <c r="Z38" s="695">
        <v>9.3000000000000007</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68296</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1859</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486724</v>
      </c>
      <c r="CS38" s="658"/>
      <c r="CT38" s="658"/>
      <c r="CU38" s="658"/>
      <c r="CV38" s="658"/>
      <c r="CW38" s="658"/>
      <c r="CX38" s="658"/>
      <c r="CY38" s="659"/>
      <c r="CZ38" s="660">
        <v>5.2</v>
      </c>
      <c r="DA38" s="672"/>
      <c r="DB38" s="672"/>
      <c r="DC38" s="673"/>
      <c r="DD38" s="663">
        <v>369103</v>
      </c>
      <c r="DE38" s="658"/>
      <c r="DF38" s="658"/>
      <c r="DG38" s="658"/>
      <c r="DH38" s="658"/>
      <c r="DI38" s="658"/>
      <c r="DJ38" s="658"/>
      <c r="DK38" s="659"/>
      <c r="DL38" s="663">
        <v>357692</v>
      </c>
      <c r="DM38" s="658"/>
      <c r="DN38" s="658"/>
      <c r="DO38" s="658"/>
      <c r="DP38" s="658"/>
      <c r="DQ38" s="658"/>
      <c r="DR38" s="658"/>
      <c r="DS38" s="658"/>
      <c r="DT38" s="658"/>
      <c r="DU38" s="658"/>
      <c r="DV38" s="659"/>
      <c r="DW38" s="660">
        <v>6.3</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v>32311</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2874</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16504</v>
      </c>
      <c r="CS39" s="670"/>
      <c r="CT39" s="670"/>
      <c r="CU39" s="670"/>
      <c r="CV39" s="670"/>
      <c r="CW39" s="670"/>
      <c r="CX39" s="670"/>
      <c r="CY39" s="671"/>
      <c r="CZ39" s="660">
        <v>0.2</v>
      </c>
      <c r="DA39" s="672"/>
      <c r="DB39" s="672"/>
      <c r="DC39" s="673"/>
      <c r="DD39" s="663">
        <v>14202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32280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t="s">
        <v>122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99</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124000</v>
      </c>
      <c r="CS40" s="658"/>
      <c r="CT40" s="658"/>
      <c r="CU40" s="658"/>
      <c r="CV40" s="658"/>
      <c r="CW40" s="658"/>
      <c r="CX40" s="658"/>
      <c r="CY40" s="659"/>
      <c r="CZ40" s="660">
        <v>1.3</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9827529</v>
      </c>
      <c r="S41" s="682"/>
      <c r="T41" s="682"/>
      <c r="U41" s="682"/>
      <c r="V41" s="682"/>
      <c r="W41" s="682"/>
      <c r="X41" s="682"/>
      <c r="Y41" s="685"/>
      <c r="Z41" s="686">
        <v>100</v>
      </c>
      <c r="AA41" s="686"/>
      <c r="AB41" s="686"/>
      <c r="AC41" s="686"/>
      <c r="AD41" s="687">
        <v>5677281</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125359</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361365</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352</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1757176</v>
      </c>
      <c r="CS42" s="670"/>
      <c r="CT42" s="670"/>
      <c r="CU42" s="670"/>
      <c r="CV42" s="670"/>
      <c r="CW42" s="670"/>
      <c r="CX42" s="670"/>
      <c r="CY42" s="671"/>
      <c r="CZ42" s="660">
        <v>18.7</v>
      </c>
      <c r="DA42" s="672"/>
      <c r="DB42" s="672"/>
      <c r="DC42" s="673"/>
      <c r="DD42" s="663">
        <v>214127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60112</v>
      </c>
      <c r="CS43" s="670"/>
      <c r="CT43" s="670"/>
      <c r="CU43" s="670"/>
      <c r="CV43" s="670"/>
      <c r="CW43" s="670"/>
      <c r="CX43" s="670"/>
      <c r="CY43" s="671"/>
      <c r="CZ43" s="660">
        <v>0.6</v>
      </c>
      <c r="DA43" s="672"/>
      <c r="DB43" s="672"/>
      <c r="DC43" s="673"/>
      <c r="DD43" s="663">
        <v>60112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1646126</v>
      </c>
      <c r="CS44" s="658"/>
      <c r="CT44" s="658"/>
      <c r="CU44" s="658"/>
      <c r="CV44" s="658"/>
      <c r="CW44" s="658"/>
      <c r="CX44" s="658"/>
      <c r="CY44" s="659"/>
      <c r="CZ44" s="660">
        <v>17.5</v>
      </c>
      <c r="DA44" s="661"/>
      <c r="DB44" s="661"/>
      <c r="DC44" s="662"/>
      <c r="DD44" s="663">
        <v>214127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576396</v>
      </c>
      <c r="CS45" s="670"/>
      <c r="CT45" s="670"/>
      <c r="CU45" s="670"/>
      <c r="CV45" s="670"/>
      <c r="CW45" s="670"/>
      <c r="CX45" s="670"/>
      <c r="CY45" s="671"/>
      <c r="CZ45" s="660">
        <v>6.1</v>
      </c>
      <c r="DA45" s="672"/>
      <c r="DB45" s="672"/>
      <c r="DC45" s="673"/>
      <c r="DD45" s="663">
        <v>1241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1069730</v>
      </c>
      <c r="CS46" s="658"/>
      <c r="CT46" s="658"/>
      <c r="CU46" s="658"/>
      <c r="CV46" s="658"/>
      <c r="CW46" s="658"/>
      <c r="CX46" s="658"/>
      <c r="CY46" s="659"/>
      <c r="CZ46" s="660">
        <v>11.4</v>
      </c>
      <c r="DA46" s="661"/>
      <c r="DB46" s="661"/>
      <c r="DC46" s="662"/>
      <c r="DD46" s="663">
        <v>212886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111050</v>
      </c>
      <c r="CS47" s="670"/>
      <c r="CT47" s="670"/>
      <c r="CU47" s="670"/>
      <c r="CV47" s="670"/>
      <c r="CW47" s="670"/>
      <c r="CX47" s="670"/>
      <c r="CY47" s="671"/>
      <c r="CZ47" s="660">
        <v>1.2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9407474</v>
      </c>
      <c r="CS49" s="642"/>
      <c r="CT49" s="642"/>
      <c r="CU49" s="642"/>
      <c r="CV49" s="642"/>
      <c r="CW49" s="642"/>
      <c r="CX49" s="642"/>
      <c r="CY49" s="643"/>
      <c r="CZ49" s="644">
        <v>100</v>
      </c>
      <c r="DA49" s="645"/>
      <c r="DB49" s="645"/>
      <c r="DC49" s="646"/>
      <c r="DD49" s="647">
        <v>6638524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Xt906yn5ZKnSgzkMpa1mM48roWEHV4fSeFsQT0CClu3ytiEc9sYZDu0IT6ld00FTwKcnBO8pJWv5jB5ZeqWxQ==" saltValue="qyiesBRY1IBeUQMtIwkU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65" zoomScale="80" zoomScaleNormal="80" zoomScaleSheetLayoutView="70" workbookViewId="0">
      <selection activeCell="B88" sqref="B88:P8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7" t="s">
        <v>351</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352</v>
      </c>
      <c r="DK2" s="1129"/>
      <c r="DL2" s="1129"/>
      <c r="DM2" s="1129"/>
      <c r="DN2" s="1129"/>
      <c r="DO2" s="1130"/>
      <c r="DP2" s="228"/>
      <c r="DQ2" s="1128" t="s">
        <v>353</v>
      </c>
      <c r="DR2" s="1129"/>
      <c r="DS2" s="1129"/>
      <c r="DT2" s="1129"/>
      <c r="DU2" s="1129"/>
      <c r="DV2" s="1129"/>
      <c r="DW2" s="1129"/>
      <c r="DX2" s="1129"/>
      <c r="DY2" s="1129"/>
      <c r="DZ2" s="113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1"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1" t="s">
        <v>370</v>
      </c>
      <c r="DH5" s="1122"/>
      <c r="DI5" s="1122"/>
      <c r="DJ5" s="1122"/>
      <c r="DK5" s="1123"/>
      <c r="DL5" s="1121" t="s">
        <v>371</v>
      </c>
      <c r="DM5" s="1122"/>
      <c r="DN5" s="1122"/>
      <c r="DO5" s="1122"/>
      <c r="DP5" s="1123"/>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2"/>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4"/>
      <c r="DH6" s="1125"/>
      <c r="DI6" s="1125"/>
      <c r="DJ6" s="1125"/>
      <c r="DK6" s="1126"/>
      <c r="DL6" s="1124"/>
      <c r="DM6" s="1125"/>
      <c r="DN6" s="1125"/>
      <c r="DO6" s="1125"/>
      <c r="DP6" s="1126"/>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9">
        <v>9828</v>
      </c>
      <c r="R7" s="1140"/>
      <c r="S7" s="1140"/>
      <c r="T7" s="1140"/>
      <c r="U7" s="1140"/>
      <c r="V7" s="1140">
        <v>9407</v>
      </c>
      <c r="W7" s="1140"/>
      <c r="X7" s="1140"/>
      <c r="Y7" s="1140"/>
      <c r="Z7" s="1140"/>
      <c r="AA7" s="1140">
        <v>420</v>
      </c>
      <c r="AB7" s="1140"/>
      <c r="AC7" s="1140"/>
      <c r="AD7" s="1140"/>
      <c r="AE7" s="1141"/>
      <c r="AF7" s="1142">
        <v>398</v>
      </c>
      <c r="AG7" s="1143"/>
      <c r="AH7" s="1143"/>
      <c r="AI7" s="1143"/>
      <c r="AJ7" s="1144"/>
      <c r="AK7" s="1145">
        <v>481</v>
      </c>
      <c r="AL7" s="1146"/>
      <c r="AM7" s="1146"/>
      <c r="AN7" s="1146"/>
      <c r="AO7" s="1146"/>
      <c r="AP7" s="1146">
        <v>8584</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558</v>
      </c>
      <c r="BT7" s="1137"/>
      <c r="BU7" s="1137"/>
      <c r="BV7" s="1137"/>
      <c r="BW7" s="1137"/>
      <c r="BX7" s="1137"/>
      <c r="BY7" s="1137"/>
      <c r="BZ7" s="1137"/>
      <c r="CA7" s="1137"/>
      <c r="CB7" s="1137"/>
      <c r="CC7" s="1137"/>
      <c r="CD7" s="1137"/>
      <c r="CE7" s="1137"/>
      <c r="CF7" s="1137"/>
      <c r="CG7" s="1149"/>
      <c r="CH7" s="1133">
        <v>36</v>
      </c>
      <c r="CI7" s="1134"/>
      <c r="CJ7" s="1134"/>
      <c r="CK7" s="1134"/>
      <c r="CL7" s="1135"/>
      <c r="CM7" s="1133">
        <v>-2</v>
      </c>
      <c r="CN7" s="1134"/>
      <c r="CO7" s="1134"/>
      <c r="CP7" s="1134"/>
      <c r="CQ7" s="1135"/>
      <c r="CR7" s="1133">
        <v>20</v>
      </c>
      <c r="CS7" s="1134"/>
      <c r="CT7" s="1134"/>
      <c r="CU7" s="1134"/>
      <c r="CV7" s="1135"/>
      <c r="CW7" s="1133" t="s">
        <v>565</v>
      </c>
      <c r="CX7" s="1134"/>
      <c r="CY7" s="1134"/>
      <c r="CZ7" s="1134"/>
      <c r="DA7" s="1135"/>
      <c r="DB7" s="1133" t="s">
        <v>565</v>
      </c>
      <c r="DC7" s="1134"/>
      <c r="DD7" s="1134"/>
      <c r="DE7" s="1134"/>
      <c r="DF7" s="1135"/>
      <c r="DG7" s="1133" t="s">
        <v>565</v>
      </c>
      <c r="DH7" s="1134"/>
      <c r="DI7" s="1134"/>
      <c r="DJ7" s="1134"/>
      <c r="DK7" s="1135"/>
      <c r="DL7" s="1133" t="s">
        <v>565</v>
      </c>
      <c r="DM7" s="1134"/>
      <c r="DN7" s="1134"/>
      <c r="DO7" s="1134"/>
      <c r="DP7" s="1135"/>
      <c r="DQ7" s="1133" t="s">
        <v>565</v>
      </c>
      <c r="DR7" s="1134"/>
      <c r="DS7" s="1134"/>
      <c r="DT7" s="1134"/>
      <c r="DU7" s="1135"/>
      <c r="DV7" s="1136"/>
      <c r="DW7" s="1137"/>
      <c r="DX7" s="1137"/>
      <c r="DY7" s="1137"/>
      <c r="DZ7" s="1138"/>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8" t="s">
        <v>559</v>
      </c>
      <c r="BT8" s="1029"/>
      <c r="BU8" s="1029"/>
      <c r="BV8" s="1029"/>
      <c r="BW8" s="1029"/>
      <c r="BX8" s="1029"/>
      <c r="BY8" s="1029"/>
      <c r="BZ8" s="1029"/>
      <c r="CA8" s="1029"/>
      <c r="CB8" s="1029"/>
      <c r="CC8" s="1029"/>
      <c r="CD8" s="1029"/>
      <c r="CE8" s="1029"/>
      <c r="CF8" s="1029"/>
      <c r="CG8" s="1050"/>
      <c r="CH8" s="1025">
        <v>-38</v>
      </c>
      <c r="CI8" s="1026"/>
      <c r="CJ8" s="1026"/>
      <c r="CK8" s="1026"/>
      <c r="CL8" s="1027"/>
      <c r="CM8" s="1025">
        <v>-1</v>
      </c>
      <c r="CN8" s="1026"/>
      <c r="CO8" s="1026"/>
      <c r="CP8" s="1026"/>
      <c r="CQ8" s="1027"/>
      <c r="CR8" s="1025">
        <v>26</v>
      </c>
      <c r="CS8" s="1026"/>
      <c r="CT8" s="1026"/>
      <c r="CU8" s="1026"/>
      <c r="CV8" s="1027"/>
      <c r="CW8" s="1025" t="s">
        <v>487</v>
      </c>
      <c r="CX8" s="1026"/>
      <c r="CY8" s="1026"/>
      <c r="CZ8" s="1026"/>
      <c r="DA8" s="1027"/>
      <c r="DB8" s="1025" t="s">
        <v>487</v>
      </c>
      <c r="DC8" s="1026"/>
      <c r="DD8" s="1026"/>
      <c r="DE8" s="1026"/>
      <c r="DF8" s="1027"/>
      <c r="DG8" s="1025" t="s">
        <v>487</v>
      </c>
      <c r="DH8" s="1026"/>
      <c r="DI8" s="1026"/>
      <c r="DJ8" s="1026"/>
      <c r="DK8" s="1027"/>
      <c r="DL8" s="1025" t="s">
        <v>487</v>
      </c>
      <c r="DM8" s="1026"/>
      <c r="DN8" s="1026"/>
      <c r="DO8" s="1026"/>
      <c r="DP8" s="1027"/>
      <c r="DQ8" s="1025" t="s">
        <v>487</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8" t="s">
        <v>560</v>
      </c>
      <c r="BT9" s="1029"/>
      <c r="BU9" s="1029"/>
      <c r="BV9" s="1029"/>
      <c r="BW9" s="1029"/>
      <c r="BX9" s="1029"/>
      <c r="BY9" s="1029"/>
      <c r="BZ9" s="1029"/>
      <c r="CA9" s="1029"/>
      <c r="CB9" s="1029"/>
      <c r="CC9" s="1029"/>
      <c r="CD9" s="1029"/>
      <c r="CE9" s="1029"/>
      <c r="CF9" s="1029"/>
      <c r="CG9" s="1050"/>
      <c r="CH9" s="1025">
        <v>0</v>
      </c>
      <c r="CI9" s="1026"/>
      <c r="CJ9" s="1026"/>
      <c r="CK9" s="1026"/>
      <c r="CL9" s="1027"/>
      <c r="CM9" s="1025">
        <v>49</v>
      </c>
      <c r="CN9" s="1026"/>
      <c r="CO9" s="1026"/>
      <c r="CP9" s="1026"/>
      <c r="CQ9" s="1027"/>
      <c r="CR9" s="1025">
        <v>26</v>
      </c>
      <c r="CS9" s="1026"/>
      <c r="CT9" s="1026"/>
      <c r="CU9" s="1026"/>
      <c r="CV9" s="1027"/>
      <c r="CW9" s="1025" t="s">
        <v>487</v>
      </c>
      <c r="CX9" s="1026"/>
      <c r="CY9" s="1026"/>
      <c r="CZ9" s="1026"/>
      <c r="DA9" s="1027"/>
      <c r="DB9" s="1025" t="s">
        <v>487</v>
      </c>
      <c r="DC9" s="1026"/>
      <c r="DD9" s="1026"/>
      <c r="DE9" s="1026"/>
      <c r="DF9" s="1027"/>
      <c r="DG9" s="1025" t="s">
        <v>487</v>
      </c>
      <c r="DH9" s="1026"/>
      <c r="DI9" s="1026"/>
      <c r="DJ9" s="1026"/>
      <c r="DK9" s="1027"/>
      <c r="DL9" s="1025" t="s">
        <v>487</v>
      </c>
      <c r="DM9" s="1026"/>
      <c r="DN9" s="1026"/>
      <c r="DO9" s="1026"/>
      <c r="DP9" s="1027"/>
      <c r="DQ9" s="1025" t="s">
        <v>487</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8" t="s">
        <v>561</v>
      </c>
      <c r="BT10" s="1029"/>
      <c r="BU10" s="1029"/>
      <c r="BV10" s="1029"/>
      <c r="BW10" s="1029"/>
      <c r="BX10" s="1029"/>
      <c r="BY10" s="1029"/>
      <c r="BZ10" s="1029"/>
      <c r="CA10" s="1029"/>
      <c r="CB10" s="1029"/>
      <c r="CC10" s="1029"/>
      <c r="CD10" s="1029"/>
      <c r="CE10" s="1029"/>
      <c r="CF10" s="1029"/>
      <c r="CG10" s="1050"/>
      <c r="CH10" s="1025">
        <v>-161</v>
      </c>
      <c r="CI10" s="1026"/>
      <c r="CJ10" s="1026"/>
      <c r="CK10" s="1026"/>
      <c r="CL10" s="1027"/>
      <c r="CM10" s="1025">
        <v>-582</v>
      </c>
      <c r="CN10" s="1026"/>
      <c r="CO10" s="1026"/>
      <c r="CP10" s="1026"/>
      <c r="CQ10" s="1027"/>
      <c r="CR10" s="1025">
        <v>16</v>
      </c>
      <c r="CS10" s="1026"/>
      <c r="CT10" s="1026"/>
      <c r="CU10" s="1026"/>
      <c r="CV10" s="1027"/>
      <c r="CW10" s="1025" t="s">
        <v>487</v>
      </c>
      <c r="CX10" s="1026"/>
      <c r="CY10" s="1026"/>
      <c r="CZ10" s="1026"/>
      <c r="DA10" s="1027"/>
      <c r="DB10" s="1025" t="s">
        <v>487</v>
      </c>
      <c r="DC10" s="1026"/>
      <c r="DD10" s="1026"/>
      <c r="DE10" s="1026"/>
      <c r="DF10" s="1027"/>
      <c r="DG10" s="1025" t="s">
        <v>487</v>
      </c>
      <c r="DH10" s="1026"/>
      <c r="DI10" s="1026"/>
      <c r="DJ10" s="1026"/>
      <c r="DK10" s="1027"/>
      <c r="DL10" s="1025" t="s">
        <v>487</v>
      </c>
      <c r="DM10" s="1026"/>
      <c r="DN10" s="1026"/>
      <c r="DO10" s="1026"/>
      <c r="DP10" s="1027"/>
      <c r="DQ10" s="1025" t="s">
        <v>487</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8" t="s">
        <v>562</v>
      </c>
      <c r="BT11" s="1029"/>
      <c r="BU11" s="1029"/>
      <c r="BV11" s="1029"/>
      <c r="BW11" s="1029"/>
      <c r="BX11" s="1029"/>
      <c r="BY11" s="1029"/>
      <c r="BZ11" s="1029"/>
      <c r="CA11" s="1029"/>
      <c r="CB11" s="1029"/>
      <c r="CC11" s="1029"/>
      <c r="CD11" s="1029"/>
      <c r="CE11" s="1029"/>
      <c r="CF11" s="1029"/>
      <c r="CG11" s="1050"/>
      <c r="CH11" s="1025">
        <v>-1</v>
      </c>
      <c r="CI11" s="1026"/>
      <c r="CJ11" s="1026"/>
      <c r="CK11" s="1026"/>
      <c r="CL11" s="1027"/>
      <c r="CM11" s="1025">
        <v>16</v>
      </c>
      <c r="CN11" s="1026"/>
      <c r="CO11" s="1026"/>
      <c r="CP11" s="1026"/>
      <c r="CQ11" s="1027"/>
      <c r="CR11" s="1025">
        <v>21</v>
      </c>
      <c r="CS11" s="1026"/>
      <c r="CT11" s="1026"/>
      <c r="CU11" s="1026"/>
      <c r="CV11" s="1027"/>
      <c r="CW11" s="1025" t="s">
        <v>487</v>
      </c>
      <c r="CX11" s="1026"/>
      <c r="CY11" s="1026"/>
      <c r="CZ11" s="1026"/>
      <c r="DA11" s="1027"/>
      <c r="DB11" s="1025" t="s">
        <v>487</v>
      </c>
      <c r="DC11" s="1026"/>
      <c r="DD11" s="1026"/>
      <c r="DE11" s="1026"/>
      <c r="DF11" s="1027"/>
      <c r="DG11" s="1025" t="s">
        <v>487</v>
      </c>
      <c r="DH11" s="1026"/>
      <c r="DI11" s="1026"/>
      <c r="DJ11" s="1026"/>
      <c r="DK11" s="1027"/>
      <c r="DL11" s="1025" t="s">
        <v>487</v>
      </c>
      <c r="DM11" s="1026"/>
      <c r="DN11" s="1026"/>
      <c r="DO11" s="1026"/>
      <c r="DP11" s="1027"/>
      <c r="DQ11" s="1025" t="s">
        <v>487</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8" t="s">
        <v>563</v>
      </c>
      <c r="BT12" s="1029"/>
      <c r="BU12" s="1029"/>
      <c r="BV12" s="1029"/>
      <c r="BW12" s="1029"/>
      <c r="BX12" s="1029"/>
      <c r="BY12" s="1029"/>
      <c r="BZ12" s="1029"/>
      <c r="CA12" s="1029"/>
      <c r="CB12" s="1029"/>
      <c r="CC12" s="1029"/>
      <c r="CD12" s="1029"/>
      <c r="CE12" s="1029"/>
      <c r="CF12" s="1029"/>
      <c r="CG12" s="1050"/>
      <c r="CH12" s="1025">
        <v>5</v>
      </c>
      <c r="CI12" s="1026"/>
      <c r="CJ12" s="1026"/>
      <c r="CK12" s="1026"/>
      <c r="CL12" s="1027"/>
      <c r="CM12" s="1025">
        <v>130</v>
      </c>
      <c r="CN12" s="1026"/>
      <c r="CO12" s="1026"/>
      <c r="CP12" s="1026"/>
      <c r="CQ12" s="1027"/>
      <c r="CR12" s="1025">
        <v>23</v>
      </c>
      <c r="CS12" s="1026"/>
      <c r="CT12" s="1026"/>
      <c r="CU12" s="1026"/>
      <c r="CV12" s="1027"/>
      <c r="CW12" s="1025" t="s">
        <v>487</v>
      </c>
      <c r="CX12" s="1026"/>
      <c r="CY12" s="1026"/>
      <c r="CZ12" s="1026"/>
      <c r="DA12" s="1027"/>
      <c r="DB12" s="1025" t="s">
        <v>487</v>
      </c>
      <c r="DC12" s="1026"/>
      <c r="DD12" s="1026"/>
      <c r="DE12" s="1026"/>
      <c r="DF12" s="1027"/>
      <c r="DG12" s="1025" t="s">
        <v>487</v>
      </c>
      <c r="DH12" s="1026"/>
      <c r="DI12" s="1026"/>
      <c r="DJ12" s="1026"/>
      <c r="DK12" s="1027"/>
      <c r="DL12" s="1025" t="s">
        <v>487</v>
      </c>
      <c r="DM12" s="1026"/>
      <c r="DN12" s="1026"/>
      <c r="DO12" s="1026"/>
      <c r="DP12" s="1027"/>
      <c r="DQ12" s="1025" t="s">
        <v>487</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8" t="s">
        <v>564</v>
      </c>
      <c r="BT13" s="1029"/>
      <c r="BU13" s="1029"/>
      <c r="BV13" s="1029"/>
      <c r="BW13" s="1029"/>
      <c r="BX13" s="1029"/>
      <c r="BY13" s="1029"/>
      <c r="BZ13" s="1029"/>
      <c r="CA13" s="1029"/>
      <c r="CB13" s="1029"/>
      <c r="CC13" s="1029"/>
      <c r="CD13" s="1029"/>
      <c r="CE13" s="1029"/>
      <c r="CF13" s="1029"/>
      <c r="CG13" s="1050"/>
      <c r="CH13" s="1025">
        <v>77</v>
      </c>
      <c r="CI13" s="1026"/>
      <c r="CJ13" s="1026"/>
      <c r="CK13" s="1026"/>
      <c r="CL13" s="1027"/>
      <c r="CM13" s="1025">
        <v>376</v>
      </c>
      <c r="CN13" s="1026"/>
      <c r="CO13" s="1026"/>
      <c r="CP13" s="1026"/>
      <c r="CQ13" s="1027"/>
      <c r="CR13" s="1025">
        <v>50</v>
      </c>
      <c r="CS13" s="1026"/>
      <c r="CT13" s="1026"/>
      <c r="CU13" s="1026"/>
      <c r="CV13" s="1027"/>
      <c r="CW13" s="1025" t="s">
        <v>487</v>
      </c>
      <c r="CX13" s="1026"/>
      <c r="CY13" s="1026"/>
      <c r="CZ13" s="1026"/>
      <c r="DA13" s="1027"/>
      <c r="DB13" s="1025" t="s">
        <v>487</v>
      </c>
      <c r="DC13" s="1026"/>
      <c r="DD13" s="1026"/>
      <c r="DE13" s="1026"/>
      <c r="DF13" s="1027"/>
      <c r="DG13" s="1025" t="s">
        <v>487</v>
      </c>
      <c r="DH13" s="1026"/>
      <c r="DI13" s="1026"/>
      <c r="DJ13" s="1026"/>
      <c r="DK13" s="1027"/>
      <c r="DL13" s="1025" t="s">
        <v>487</v>
      </c>
      <c r="DM13" s="1026"/>
      <c r="DN13" s="1026"/>
      <c r="DO13" s="1026"/>
      <c r="DP13" s="1027"/>
      <c r="DQ13" s="1025" t="s">
        <v>487</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71"/>
      <c r="AG22" s="1072"/>
      <c r="AH22" s="1072"/>
      <c r="AI22" s="1072"/>
      <c r="AJ22" s="1073"/>
      <c r="AK22" s="1113"/>
      <c r="AL22" s="1114"/>
      <c r="AM22" s="1114"/>
      <c r="AN22" s="1114"/>
      <c r="AO22" s="1114"/>
      <c r="AP22" s="1114"/>
      <c r="AQ22" s="1114"/>
      <c r="AR22" s="1114"/>
      <c r="AS22" s="1114"/>
      <c r="AT22" s="1114"/>
      <c r="AU22" s="1115"/>
      <c r="AV22" s="1115"/>
      <c r="AW22" s="1115"/>
      <c r="AX22" s="1115"/>
      <c r="AY22" s="1116"/>
      <c r="AZ22" s="1064" t="s">
        <v>374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375</v>
      </c>
      <c r="B23" s="973" t="s">
        <v>376</v>
      </c>
      <c r="C23" s="974"/>
      <c r="D23" s="974"/>
      <c r="E23" s="974"/>
      <c r="F23" s="974"/>
      <c r="G23" s="974"/>
      <c r="H23" s="974"/>
      <c r="I23" s="974"/>
      <c r="J23" s="974"/>
      <c r="K23" s="974"/>
      <c r="L23" s="974"/>
      <c r="M23" s="974"/>
      <c r="N23" s="974"/>
      <c r="O23" s="974"/>
      <c r="P23" s="984"/>
      <c r="Q23" s="1103">
        <v>9828</v>
      </c>
      <c r="R23" s="1097"/>
      <c r="S23" s="1097"/>
      <c r="T23" s="1097"/>
      <c r="U23" s="1097"/>
      <c r="V23" s="1104">
        <v>9407</v>
      </c>
      <c r="W23" s="1101"/>
      <c r="X23" s="1101"/>
      <c r="Y23" s="1101"/>
      <c r="Z23" s="1105"/>
      <c r="AA23" s="1104">
        <v>420</v>
      </c>
      <c r="AB23" s="1101"/>
      <c r="AC23" s="1101"/>
      <c r="AD23" s="1101"/>
      <c r="AE23" s="1102"/>
      <c r="AF23" s="1106">
        <v>398</v>
      </c>
      <c r="AG23" s="1097"/>
      <c r="AH23" s="1097"/>
      <c r="AI23" s="1097"/>
      <c r="AJ23" s="1107"/>
      <c r="AK23" s="1108"/>
      <c r="AL23" s="1109"/>
      <c r="AM23" s="1109"/>
      <c r="AN23" s="1109"/>
      <c r="AO23" s="1109"/>
      <c r="AP23" s="1097">
        <v>8584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379</v>
      </c>
      <c r="R26" s="1038"/>
      <c r="S26" s="1038"/>
      <c r="T26" s="1038"/>
      <c r="U26" s="1039"/>
      <c r="V26" s="1037" t="s">
        <v>380</v>
      </c>
      <c r="W26" s="1038"/>
      <c r="X26" s="1038"/>
      <c r="Y26" s="1038"/>
      <c r="Z26" s="1039"/>
      <c r="AA26" s="1037" t="s">
        <v>381</v>
      </c>
      <c r="AB26" s="1038"/>
      <c r="AC26" s="1038"/>
      <c r="AD26" s="1038"/>
      <c r="AE26" s="1038"/>
      <c r="AF26" s="1091" t="s">
        <v>382</v>
      </c>
      <c r="AG26" s="1044"/>
      <c r="AH26" s="1044"/>
      <c r="AI26" s="1044"/>
      <c r="AJ26" s="1092"/>
      <c r="AK26" s="1038" t="s">
        <v>383</v>
      </c>
      <c r="AL26" s="1038"/>
      <c r="AM26" s="1038"/>
      <c r="AN26" s="1038"/>
      <c r="AO26" s="1039"/>
      <c r="AP26" s="1037" t="s">
        <v>384</v>
      </c>
      <c r="AQ26" s="1038"/>
      <c r="AR26" s="1038"/>
      <c r="AS26" s="1038"/>
      <c r="AT26" s="1039"/>
      <c r="AU26" s="1037" t="s">
        <v>385</v>
      </c>
      <c r="AV26" s="1038"/>
      <c r="AW26" s="1038"/>
      <c r="AX26" s="1038"/>
      <c r="AY26" s="1039"/>
      <c r="AZ26" s="1037" t="s">
        <v>386</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387</v>
      </c>
      <c r="C28" s="1084"/>
      <c r="D28" s="1084"/>
      <c r="E28" s="1084"/>
      <c r="F28" s="1084"/>
      <c r="G28" s="1084"/>
      <c r="H28" s="1084"/>
      <c r="I28" s="1084"/>
      <c r="J28" s="1084"/>
      <c r="K28" s="1084"/>
      <c r="L28" s="1084"/>
      <c r="M28" s="1084"/>
      <c r="N28" s="1084"/>
      <c r="O28" s="1084"/>
      <c r="P28" s="1085"/>
      <c r="Q28" s="1086">
        <v>1486</v>
      </c>
      <c r="R28" s="1087"/>
      <c r="S28" s="1087"/>
      <c r="T28" s="1087"/>
      <c r="U28" s="1087"/>
      <c r="V28" s="1087">
        <v>1475</v>
      </c>
      <c r="W28" s="1087"/>
      <c r="X28" s="1087"/>
      <c r="Y28" s="1087"/>
      <c r="Z28" s="1087"/>
      <c r="AA28" s="1087">
        <v>11</v>
      </c>
      <c r="AB28" s="1087"/>
      <c r="AC28" s="1087"/>
      <c r="AD28" s="1087"/>
      <c r="AE28" s="1088"/>
      <c r="AF28" s="1089">
        <v>11</v>
      </c>
      <c r="AG28" s="1087"/>
      <c r="AH28" s="1087"/>
      <c r="AI28" s="1087"/>
      <c r="AJ28" s="1090"/>
      <c r="AK28" s="1078">
        <v>146</v>
      </c>
      <c r="AL28" s="1079"/>
      <c r="AM28" s="1079"/>
      <c r="AN28" s="1079"/>
      <c r="AO28" s="1079"/>
      <c r="AP28" s="1079" t="s">
        <v>547</v>
      </c>
      <c r="AQ28" s="1079"/>
      <c r="AR28" s="1079"/>
      <c r="AS28" s="1079"/>
      <c r="AT28" s="1079"/>
      <c r="AU28" s="1079" t="s">
        <v>547</v>
      </c>
      <c r="AV28" s="1079"/>
      <c r="AW28" s="1079"/>
      <c r="AX28" s="1079"/>
      <c r="AY28" s="1079"/>
      <c r="AZ28" s="1080" t="s">
        <v>547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388</v>
      </c>
      <c r="C29" s="1067"/>
      <c r="D29" s="1067"/>
      <c r="E29" s="1067"/>
      <c r="F29" s="1067"/>
      <c r="G29" s="1067"/>
      <c r="H29" s="1067"/>
      <c r="I29" s="1067"/>
      <c r="J29" s="1067"/>
      <c r="K29" s="1067"/>
      <c r="L29" s="1067"/>
      <c r="M29" s="1067"/>
      <c r="N29" s="1067"/>
      <c r="O29" s="1067"/>
      <c r="P29" s="1068"/>
      <c r="Q29" s="1074">
        <v>1879</v>
      </c>
      <c r="R29" s="1075"/>
      <c r="S29" s="1075"/>
      <c r="T29" s="1075"/>
      <c r="U29" s="1075"/>
      <c r="V29" s="1075">
        <v>1831</v>
      </c>
      <c r="W29" s="1075"/>
      <c r="X29" s="1075"/>
      <c r="Y29" s="1075"/>
      <c r="Z29" s="1075"/>
      <c r="AA29" s="1075">
        <v>48</v>
      </c>
      <c r="AB29" s="1075"/>
      <c r="AC29" s="1075"/>
      <c r="AD29" s="1075"/>
      <c r="AE29" s="1076"/>
      <c r="AF29" s="1071">
        <v>48</v>
      </c>
      <c r="AG29" s="1072"/>
      <c r="AH29" s="1072"/>
      <c r="AI29" s="1072"/>
      <c r="AJ29" s="1073"/>
      <c r="AK29" s="1016">
        <v>293</v>
      </c>
      <c r="AL29" s="1007"/>
      <c r="AM29" s="1007"/>
      <c r="AN29" s="1007"/>
      <c r="AO29" s="1007"/>
      <c r="AP29" s="1007" t="s">
        <v>547</v>
      </c>
      <c r="AQ29" s="1007"/>
      <c r="AR29" s="1007"/>
      <c r="AS29" s="1007"/>
      <c r="AT29" s="1007"/>
      <c r="AU29" s="1007" t="s">
        <v>547</v>
      </c>
      <c r="AV29" s="1007"/>
      <c r="AW29" s="1007"/>
      <c r="AX29" s="1007"/>
      <c r="AY29" s="1007"/>
      <c r="AZ29" s="1077" t="s">
        <v>547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389</v>
      </c>
      <c r="C30" s="1067"/>
      <c r="D30" s="1067"/>
      <c r="E30" s="1067"/>
      <c r="F30" s="1067"/>
      <c r="G30" s="1067"/>
      <c r="H30" s="1067"/>
      <c r="I30" s="1067"/>
      <c r="J30" s="1067"/>
      <c r="K30" s="1067"/>
      <c r="L30" s="1067"/>
      <c r="M30" s="1067"/>
      <c r="N30" s="1067"/>
      <c r="O30" s="1067"/>
      <c r="P30" s="1068"/>
      <c r="Q30" s="1074">
        <v>198</v>
      </c>
      <c r="R30" s="1075"/>
      <c r="S30" s="1075"/>
      <c r="T30" s="1075"/>
      <c r="U30" s="1075"/>
      <c r="V30" s="1075">
        <v>197</v>
      </c>
      <c r="W30" s="1075"/>
      <c r="X30" s="1075"/>
      <c r="Y30" s="1075"/>
      <c r="Z30" s="1075"/>
      <c r="AA30" s="1075">
        <v>1</v>
      </c>
      <c r="AB30" s="1075"/>
      <c r="AC30" s="1075"/>
      <c r="AD30" s="1075"/>
      <c r="AE30" s="1076"/>
      <c r="AF30" s="1071">
        <v>1</v>
      </c>
      <c r="AG30" s="1072"/>
      <c r="AH30" s="1072"/>
      <c r="AI30" s="1072"/>
      <c r="AJ30" s="1073"/>
      <c r="AK30" s="1016">
        <v>53</v>
      </c>
      <c r="AL30" s="1007"/>
      <c r="AM30" s="1007"/>
      <c r="AN30" s="1007"/>
      <c r="AO30" s="1007"/>
      <c r="AP30" s="1007" t="s">
        <v>547</v>
      </c>
      <c r="AQ30" s="1007"/>
      <c r="AR30" s="1007"/>
      <c r="AS30" s="1007"/>
      <c r="AT30" s="1007"/>
      <c r="AU30" s="1007" t="s">
        <v>547</v>
      </c>
      <c r="AV30" s="1007"/>
      <c r="AW30" s="1007"/>
      <c r="AX30" s="1007"/>
      <c r="AY30" s="1007"/>
      <c r="AZ30" s="1077" t="s">
        <v>547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390</v>
      </c>
      <c r="C31" s="1067"/>
      <c r="D31" s="1067"/>
      <c r="E31" s="1067"/>
      <c r="F31" s="1067"/>
      <c r="G31" s="1067"/>
      <c r="H31" s="1067"/>
      <c r="I31" s="1067"/>
      <c r="J31" s="1067"/>
      <c r="K31" s="1067"/>
      <c r="L31" s="1067"/>
      <c r="M31" s="1067"/>
      <c r="N31" s="1067"/>
      <c r="O31" s="1067"/>
      <c r="P31" s="1068"/>
      <c r="Q31" s="1074">
        <v>333</v>
      </c>
      <c r="R31" s="1075"/>
      <c r="S31" s="1075"/>
      <c r="T31" s="1075"/>
      <c r="U31" s="1075"/>
      <c r="V31" s="1075">
        <v>327</v>
      </c>
      <c r="W31" s="1075"/>
      <c r="X31" s="1075"/>
      <c r="Y31" s="1075"/>
      <c r="Z31" s="1075"/>
      <c r="AA31" s="1075">
        <v>6</v>
      </c>
      <c r="AB31" s="1075"/>
      <c r="AC31" s="1075"/>
      <c r="AD31" s="1075"/>
      <c r="AE31" s="1076"/>
      <c r="AF31" s="1071">
        <v>558</v>
      </c>
      <c r="AG31" s="1072"/>
      <c r="AH31" s="1072"/>
      <c r="AI31" s="1072"/>
      <c r="AJ31" s="1073"/>
      <c r="AK31" s="1016">
        <v>45</v>
      </c>
      <c r="AL31" s="1007"/>
      <c r="AM31" s="1007"/>
      <c r="AN31" s="1007"/>
      <c r="AO31" s="1007"/>
      <c r="AP31" s="1007">
        <v>280</v>
      </c>
      <c r="AQ31" s="1007"/>
      <c r="AR31" s="1007"/>
      <c r="AS31" s="1007"/>
      <c r="AT31" s="1007"/>
      <c r="AU31" s="1007">
        <v>53</v>
      </c>
      <c r="AV31" s="1007"/>
      <c r="AW31" s="1007"/>
      <c r="AX31" s="1007"/>
      <c r="AY31" s="1007"/>
      <c r="AZ31" s="1077" t="s">
        <v>547</v>
      </c>
      <c r="BA31" s="1077"/>
      <c r="BB31" s="1077"/>
      <c r="BC31" s="1077"/>
      <c r="BD31" s="1077"/>
      <c r="BE31" s="1008" t="s">
        <v>391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94</v>
      </c>
      <c r="R32" s="1075"/>
      <c r="S32" s="1075"/>
      <c r="T32" s="1075"/>
      <c r="U32" s="1075"/>
      <c r="V32" s="1075">
        <v>94</v>
      </c>
      <c r="W32" s="1075"/>
      <c r="X32" s="1075"/>
      <c r="Y32" s="1075"/>
      <c r="Z32" s="1075"/>
      <c r="AA32" s="1075">
        <v>0</v>
      </c>
      <c r="AB32" s="1075"/>
      <c r="AC32" s="1075"/>
      <c r="AD32" s="1075"/>
      <c r="AE32" s="1076"/>
      <c r="AF32" s="1071">
        <v>4</v>
      </c>
      <c r="AG32" s="1072"/>
      <c r="AH32" s="1072"/>
      <c r="AI32" s="1072"/>
      <c r="AJ32" s="1073"/>
      <c r="AK32" s="1016">
        <v>68</v>
      </c>
      <c r="AL32" s="1007"/>
      <c r="AM32" s="1007"/>
      <c r="AN32" s="1007"/>
      <c r="AO32" s="1007"/>
      <c r="AP32" s="1007" t="s">
        <v>547</v>
      </c>
      <c r="AQ32" s="1007"/>
      <c r="AR32" s="1007"/>
      <c r="AS32" s="1007"/>
      <c r="AT32" s="1007"/>
      <c r="AU32" s="1007" t="s">
        <v>547</v>
      </c>
      <c r="AV32" s="1007"/>
      <c r="AW32" s="1007"/>
      <c r="AX32" s="1007"/>
      <c r="AY32" s="1007"/>
      <c r="AZ32" s="1077" t="s">
        <v>547</v>
      </c>
      <c r="BA32" s="1077"/>
      <c r="BB32" s="1077"/>
      <c r="BC32" s="1077"/>
      <c r="BD32" s="1077"/>
      <c r="BE32" s="1008" t="s">
        <v>391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393</v>
      </c>
      <c r="C33" s="1067"/>
      <c r="D33" s="1067"/>
      <c r="E33" s="1067"/>
      <c r="F33" s="1067"/>
      <c r="G33" s="1067"/>
      <c r="H33" s="1067"/>
      <c r="I33" s="1067"/>
      <c r="J33" s="1067"/>
      <c r="K33" s="1067"/>
      <c r="L33" s="1067"/>
      <c r="M33" s="1067"/>
      <c r="N33" s="1067"/>
      <c r="O33" s="1067"/>
      <c r="P33" s="1068"/>
      <c r="Q33" s="1074">
        <v>422</v>
      </c>
      <c r="R33" s="1075"/>
      <c r="S33" s="1075"/>
      <c r="T33" s="1075"/>
      <c r="U33" s="1075"/>
      <c r="V33" s="1075">
        <v>401</v>
      </c>
      <c r="W33" s="1075"/>
      <c r="X33" s="1075"/>
      <c r="Y33" s="1075"/>
      <c r="Z33" s="1075"/>
      <c r="AA33" s="1075">
        <v>20</v>
      </c>
      <c r="AB33" s="1075"/>
      <c r="AC33" s="1075"/>
      <c r="AD33" s="1075"/>
      <c r="AE33" s="1076"/>
      <c r="AF33" s="1071">
        <v>31</v>
      </c>
      <c r="AG33" s="1072"/>
      <c r="AH33" s="1072"/>
      <c r="AI33" s="1072"/>
      <c r="AJ33" s="1073"/>
      <c r="AK33" s="1016">
        <v>225</v>
      </c>
      <c r="AL33" s="1007"/>
      <c r="AM33" s="1007"/>
      <c r="AN33" s="1007"/>
      <c r="AO33" s="1007"/>
      <c r="AP33" s="1007">
        <v>1901</v>
      </c>
      <c r="AQ33" s="1007"/>
      <c r="AR33" s="1007"/>
      <c r="AS33" s="1007"/>
      <c r="AT33" s="1007"/>
      <c r="AU33" s="1007">
        <v>1519</v>
      </c>
      <c r="AV33" s="1007"/>
      <c r="AW33" s="1007"/>
      <c r="AX33" s="1007"/>
      <c r="AY33" s="1007"/>
      <c r="AZ33" s="1077" t="s">
        <v>547</v>
      </c>
      <c r="BA33" s="1077"/>
      <c r="BB33" s="1077"/>
      <c r="BC33" s="1077"/>
      <c r="BD33" s="1077"/>
      <c r="BE33" s="1008" t="s">
        <v>391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394</v>
      </c>
      <c r="C34" s="1067"/>
      <c r="D34" s="1067"/>
      <c r="E34" s="1067"/>
      <c r="F34" s="1067"/>
      <c r="G34" s="1067"/>
      <c r="H34" s="1067"/>
      <c r="I34" s="1067"/>
      <c r="J34" s="1067"/>
      <c r="K34" s="1067"/>
      <c r="L34" s="1067"/>
      <c r="M34" s="1067"/>
      <c r="N34" s="1067"/>
      <c r="O34" s="1067"/>
      <c r="P34" s="1068"/>
      <c r="Q34" s="1074">
        <v>68</v>
      </c>
      <c r="R34" s="1075"/>
      <c r="S34" s="1075"/>
      <c r="T34" s="1075"/>
      <c r="U34" s="1075"/>
      <c r="V34" s="1075">
        <v>86</v>
      </c>
      <c r="W34" s="1075"/>
      <c r="X34" s="1075"/>
      <c r="Y34" s="1075"/>
      <c r="Z34" s="1075"/>
      <c r="AA34" s="1075">
        <v>-18</v>
      </c>
      <c r="AB34" s="1075"/>
      <c r="AC34" s="1075"/>
      <c r="AD34" s="1075"/>
      <c r="AE34" s="1076"/>
      <c r="AF34" s="1071">
        <v>10</v>
      </c>
      <c r="AG34" s="1072"/>
      <c r="AH34" s="1072"/>
      <c r="AI34" s="1072"/>
      <c r="AJ34" s="1073"/>
      <c r="AK34" s="1016">
        <v>61</v>
      </c>
      <c r="AL34" s="1007"/>
      <c r="AM34" s="1007"/>
      <c r="AN34" s="1007"/>
      <c r="AO34" s="1007"/>
      <c r="AP34" s="1007">
        <v>582</v>
      </c>
      <c r="AQ34" s="1007"/>
      <c r="AR34" s="1007"/>
      <c r="AS34" s="1007"/>
      <c r="AT34" s="1007"/>
      <c r="AU34" s="1007">
        <v>576</v>
      </c>
      <c r="AV34" s="1007"/>
      <c r="AW34" s="1007"/>
      <c r="AX34" s="1007"/>
      <c r="AY34" s="1007"/>
      <c r="AZ34" s="1077" t="s">
        <v>547</v>
      </c>
      <c r="BA34" s="1077"/>
      <c r="BB34" s="1077"/>
      <c r="BC34" s="1077"/>
      <c r="BD34" s="1077"/>
      <c r="BE34" s="1008" t="s">
        <v>391</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395</v>
      </c>
      <c r="C35" s="1067"/>
      <c r="D35" s="1067"/>
      <c r="E35" s="1067"/>
      <c r="F35" s="1067"/>
      <c r="G35" s="1067"/>
      <c r="H35" s="1067"/>
      <c r="I35" s="1067"/>
      <c r="J35" s="1067"/>
      <c r="K35" s="1067"/>
      <c r="L35" s="1067"/>
      <c r="M35" s="1067"/>
      <c r="N35" s="1067"/>
      <c r="O35" s="1067"/>
      <c r="P35" s="1068"/>
      <c r="Q35" s="1074">
        <v>127</v>
      </c>
      <c r="R35" s="1075"/>
      <c r="S35" s="1075"/>
      <c r="T35" s="1075"/>
      <c r="U35" s="1075"/>
      <c r="V35" s="1075">
        <v>141</v>
      </c>
      <c r="W35" s="1075"/>
      <c r="X35" s="1075"/>
      <c r="Y35" s="1075"/>
      <c r="Z35" s="1075"/>
      <c r="AA35" s="1075">
        <v>-14</v>
      </c>
      <c r="AB35" s="1075"/>
      <c r="AC35" s="1075"/>
      <c r="AD35" s="1075"/>
      <c r="AE35" s="1076"/>
      <c r="AF35" s="1071">
        <v>16</v>
      </c>
      <c r="AG35" s="1072"/>
      <c r="AH35" s="1072"/>
      <c r="AI35" s="1072"/>
      <c r="AJ35" s="1073"/>
      <c r="AK35" s="1016">
        <v>93</v>
      </c>
      <c r="AL35" s="1007"/>
      <c r="AM35" s="1007"/>
      <c r="AN35" s="1007"/>
      <c r="AO35" s="1007"/>
      <c r="AP35" s="1007">
        <v>1024</v>
      </c>
      <c r="AQ35" s="1007"/>
      <c r="AR35" s="1007"/>
      <c r="AS35" s="1007"/>
      <c r="AT35" s="1007"/>
      <c r="AU35" s="1007">
        <v>1024</v>
      </c>
      <c r="AV35" s="1007"/>
      <c r="AW35" s="1007"/>
      <c r="AX35" s="1007"/>
      <c r="AY35" s="1007"/>
      <c r="AZ35" s="1077" t="s">
        <v>547</v>
      </c>
      <c r="BA35" s="1077"/>
      <c r="BB35" s="1077"/>
      <c r="BC35" s="1077"/>
      <c r="BD35" s="1077"/>
      <c r="BE35" s="1008" t="s">
        <v>391</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375</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679</v>
      </c>
      <c r="AG63" s="995"/>
      <c r="AH63" s="995"/>
      <c r="AI63" s="995"/>
      <c r="AJ63" s="1058"/>
      <c r="AK63" s="1059"/>
      <c r="AL63" s="999"/>
      <c r="AM63" s="999"/>
      <c r="AN63" s="999"/>
      <c r="AO63" s="999"/>
      <c r="AP63" s="995">
        <v>3787</v>
      </c>
      <c r="AQ63" s="995"/>
      <c r="AR63" s="995"/>
      <c r="AS63" s="995"/>
      <c r="AT63" s="995"/>
      <c r="AU63" s="995">
        <v>3172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379</v>
      </c>
      <c r="R66" s="1038"/>
      <c r="S66" s="1038"/>
      <c r="T66" s="1038"/>
      <c r="U66" s="1039"/>
      <c r="V66" s="1037" t="s">
        <v>380</v>
      </c>
      <c r="W66" s="1038"/>
      <c r="X66" s="1038"/>
      <c r="Y66" s="1038"/>
      <c r="Z66" s="1039"/>
      <c r="AA66" s="1037" t="s">
        <v>381</v>
      </c>
      <c r="AB66" s="1038"/>
      <c r="AC66" s="1038"/>
      <c r="AD66" s="1038"/>
      <c r="AE66" s="1039"/>
      <c r="AF66" s="1043" t="s">
        <v>382</v>
      </c>
      <c r="AG66" s="1044"/>
      <c r="AH66" s="1044"/>
      <c r="AI66" s="1044"/>
      <c r="AJ66" s="1045"/>
      <c r="AK66" s="1037" t="s">
        <v>383</v>
      </c>
      <c r="AL66" s="1032"/>
      <c r="AM66" s="1032"/>
      <c r="AN66" s="1032"/>
      <c r="AO66" s="1033"/>
      <c r="AP66" s="1037" t="s">
        <v>384</v>
      </c>
      <c r="AQ66" s="1038"/>
      <c r="AR66" s="1038"/>
      <c r="AS66" s="1038"/>
      <c r="AT66" s="1039"/>
      <c r="AU66" s="1037" t="s">
        <v>400</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548</v>
      </c>
      <c r="C68" s="1022"/>
      <c r="D68" s="1022"/>
      <c r="E68" s="1022"/>
      <c r="F68" s="1022"/>
      <c r="G68" s="1022"/>
      <c r="H68" s="1022"/>
      <c r="I68" s="1022"/>
      <c r="J68" s="1022"/>
      <c r="K68" s="1022"/>
      <c r="L68" s="1022"/>
      <c r="M68" s="1022"/>
      <c r="N68" s="1022"/>
      <c r="O68" s="1022"/>
      <c r="P68" s="1023"/>
      <c r="Q68" s="1024">
        <v>7224</v>
      </c>
      <c r="R68" s="1018"/>
      <c r="S68" s="1018"/>
      <c r="T68" s="1018"/>
      <c r="U68" s="1018"/>
      <c r="V68" s="1018">
        <v>7063</v>
      </c>
      <c r="W68" s="1018"/>
      <c r="X68" s="1018"/>
      <c r="Y68" s="1018"/>
      <c r="Z68" s="1018"/>
      <c r="AA68" s="1018">
        <v>161</v>
      </c>
      <c r="AB68" s="1018"/>
      <c r="AC68" s="1018"/>
      <c r="AD68" s="1018"/>
      <c r="AE68" s="1018"/>
      <c r="AF68" s="1018">
        <v>161</v>
      </c>
      <c r="AG68" s="1018"/>
      <c r="AH68" s="1018"/>
      <c r="AI68" s="1018"/>
      <c r="AJ68" s="1018"/>
      <c r="AK68" s="1018">
        <v>414</v>
      </c>
      <c r="AL68" s="1018"/>
      <c r="AM68" s="1018"/>
      <c r="AN68" s="1018"/>
      <c r="AO68" s="1018"/>
      <c r="AP68" s="1018">
        <v>9031</v>
      </c>
      <c r="AQ68" s="1018"/>
      <c r="AR68" s="1018"/>
      <c r="AS68" s="1018"/>
      <c r="AT68" s="1018"/>
      <c r="AU68" s="1018">
        <v>67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549</v>
      </c>
      <c r="C69" s="1011"/>
      <c r="D69" s="1011"/>
      <c r="E69" s="1011"/>
      <c r="F69" s="1011"/>
      <c r="G69" s="1011"/>
      <c r="H69" s="1011"/>
      <c r="I69" s="1011"/>
      <c r="J69" s="1011"/>
      <c r="K69" s="1011"/>
      <c r="L69" s="1011"/>
      <c r="M69" s="1011"/>
      <c r="N69" s="1011"/>
      <c r="O69" s="1011"/>
      <c r="P69" s="1012"/>
      <c r="Q69" s="1013">
        <v>559</v>
      </c>
      <c r="R69" s="1007"/>
      <c r="S69" s="1007"/>
      <c r="T69" s="1007"/>
      <c r="U69" s="1007"/>
      <c r="V69" s="1007">
        <v>527</v>
      </c>
      <c r="W69" s="1007"/>
      <c r="X69" s="1007"/>
      <c r="Y69" s="1007"/>
      <c r="Z69" s="1007"/>
      <c r="AA69" s="1007">
        <v>32</v>
      </c>
      <c r="AB69" s="1007"/>
      <c r="AC69" s="1007"/>
      <c r="AD69" s="1007"/>
      <c r="AE69" s="1007"/>
      <c r="AF69" s="1007">
        <v>1620</v>
      </c>
      <c r="AG69" s="1007"/>
      <c r="AH69" s="1007"/>
      <c r="AI69" s="1007"/>
      <c r="AJ69" s="1007"/>
      <c r="AK69" s="1007" t="s">
        <v>571</v>
      </c>
      <c r="AL69" s="1007"/>
      <c r="AM69" s="1007"/>
      <c r="AN69" s="1007"/>
      <c r="AO69" s="1007"/>
      <c r="AP69" s="1007">
        <v>283</v>
      </c>
      <c r="AQ69" s="1007"/>
      <c r="AR69" s="1007"/>
      <c r="AS69" s="1007"/>
      <c r="AT69" s="1007"/>
      <c r="AU69" s="1007" t="s">
        <v>571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550</v>
      </c>
      <c r="C70" s="1011"/>
      <c r="D70" s="1011"/>
      <c r="E70" s="1011"/>
      <c r="F70" s="1011"/>
      <c r="G70" s="1011"/>
      <c r="H70" s="1011"/>
      <c r="I70" s="1011"/>
      <c r="J70" s="1011"/>
      <c r="K70" s="1011"/>
      <c r="L70" s="1011"/>
      <c r="M70" s="1011"/>
      <c r="N70" s="1011"/>
      <c r="O70" s="1011"/>
      <c r="P70" s="1012"/>
      <c r="Q70" s="1013">
        <v>21</v>
      </c>
      <c r="R70" s="1007"/>
      <c r="S70" s="1007"/>
      <c r="T70" s="1007"/>
      <c r="U70" s="1007"/>
      <c r="V70" s="1007">
        <v>16</v>
      </c>
      <c r="W70" s="1007"/>
      <c r="X70" s="1007"/>
      <c r="Y70" s="1007"/>
      <c r="Z70" s="1007"/>
      <c r="AA70" s="1007">
        <v>5</v>
      </c>
      <c r="AB70" s="1007"/>
      <c r="AC70" s="1007"/>
      <c r="AD70" s="1007"/>
      <c r="AE70" s="1007"/>
      <c r="AF70" s="1007">
        <v>5</v>
      </c>
      <c r="AG70" s="1007"/>
      <c r="AH70" s="1007"/>
      <c r="AI70" s="1007"/>
      <c r="AJ70" s="1007"/>
      <c r="AK70" s="1007">
        <v>6</v>
      </c>
      <c r="AL70" s="1007"/>
      <c r="AM70" s="1007"/>
      <c r="AN70" s="1007"/>
      <c r="AO70" s="1007"/>
      <c r="AP70" s="1007" t="s">
        <v>571</v>
      </c>
      <c r="AQ70" s="1007"/>
      <c r="AR70" s="1007"/>
      <c r="AS70" s="1007"/>
      <c r="AT70" s="1007"/>
      <c r="AU70" s="1007" t="s">
        <v>571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551</v>
      </c>
      <c r="C71" s="1011"/>
      <c r="D71" s="1011"/>
      <c r="E71" s="1011"/>
      <c r="F71" s="1011"/>
      <c r="G71" s="1011"/>
      <c r="H71" s="1011"/>
      <c r="I71" s="1011"/>
      <c r="J71" s="1011"/>
      <c r="K71" s="1011"/>
      <c r="L71" s="1011"/>
      <c r="M71" s="1011"/>
      <c r="N71" s="1011"/>
      <c r="O71" s="1011"/>
      <c r="P71" s="1012"/>
      <c r="Q71" s="1013">
        <v>1280</v>
      </c>
      <c r="R71" s="1007"/>
      <c r="S71" s="1007"/>
      <c r="T71" s="1007"/>
      <c r="U71" s="1007"/>
      <c r="V71" s="1007">
        <v>1222</v>
      </c>
      <c r="W71" s="1007"/>
      <c r="X71" s="1007"/>
      <c r="Y71" s="1007"/>
      <c r="Z71" s="1007"/>
      <c r="AA71" s="1007">
        <v>58</v>
      </c>
      <c r="AB71" s="1007"/>
      <c r="AC71" s="1007"/>
      <c r="AD71" s="1007"/>
      <c r="AE71" s="1007"/>
      <c r="AF71" s="1007">
        <v>58</v>
      </c>
      <c r="AG71" s="1007"/>
      <c r="AH71" s="1007"/>
      <c r="AI71" s="1007"/>
      <c r="AJ71" s="1007"/>
      <c r="AK71" s="1007">
        <v>0</v>
      </c>
      <c r="AL71" s="1007"/>
      <c r="AM71" s="1007"/>
      <c r="AN71" s="1007"/>
      <c r="AO71" s="1007"/>
      <c r="AP71" s="1007">
        <v>0</v>
      </c>
      <c r="AQ71" s="1007"/>
      <c r="AR71" s="1007"/>
      <c r="AS71" s="1007"/>
      <c r="AT71" s="1007"/>
      <c r="AU71" s="1007" t="s">
        <v>572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552</v>
      </c>
      <c r="C72" s="1011"/>
      <c r="D72" s="1011"/>
      <c r="E72" s="1011"/>
      <c r="F72" s="1011"/>
      <c r="G72" s="1011"/>
      <c r="H72" s="1011"/>
      <c r="I72" s="1011"/>
      <c r="J72" s="1011"/>
      <c r="K72" s="1011"/>
      <c r="L72" s="1011"/>
      <c r="M72" s="1011"/>
      <c r="N72" s="1011"/>
      <c r="O72" s="1011"/>
      <c r="P72" s="1012"/>
      <c r="Q72" s="1013">
        <v>261159</v>
      </c>
      <c r="R72" s="1007"/>
      <c r="S72" s="1007"/>
      <c r="T72" s="1007"/>
      <c r="U72" s="1007"/>
      <c r="V72" s="1007">
        <v>254522</v>
      </c>
      <c r="W72" s="1007"/>
      <c r="X72" s="1007"/>
      <c r="Y72" s="1007"/>
      <c r="Z72" s="1007"/>
      <c r="AA72" s="1007">
        <v>6637</v>
      </c>
      <c r="AB72" s="1007"/>
      <c r="AC72" s="1007"/>
      <c r="AD72" s="1007"/>
      <c r="AE72" s="1007"/>
      <c r="AF72" s="1007">
        <v>6336</v>
      </c>
      <c r="AG72" s="1007"/>
      <c r="AH72" s="1007"/>
      <c r="AI72" s="1007"/>
      <c r="AJ72" s="1007"/>
      <c r="AK72" s="1007">
        <v>983</v>
      </c>
      <c r="AL72" s="1007"/>
      <c r="AM72" s="1007"/>
      <c r="AN72" s="1007"/>
      <c r="AO72" s="1007"/>
      <c r="AP72" s="1007">
        <v>0</v>
      </c>
      <c r="AQ72" s="1007"/>
      <c r="AR72" s="1007"/>
      <c r="AS72" s="1007"/>
      <c r="AT72" s="1007"/>
      <c r="AU72" s="1007" t="s">
        <v>572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553</v>
      </c>
      <c r="C73" s="1011"/>
      <c r="D73" s="1011"/>
      <c r="E73" s="1011"/>
      <c r="F73" s="1011"/>
      <c r="G73" s="1011"/>
      <c r="H73" s="1011"/>
      <c r="I73" s="1011"/>
      <c r="J73" s="1011"/>
      <c r="K73" s="1011"/>
      <c r="L73" s="1011"/>
      <c r="M73" s="1011"/>
      <c r="N73" s="1011"/>
      <c r="O73" s="1011"/>
      <c r="P73" s="1012"/>
      <c r="Q73" s="1013">
        <v>7299</v>
      </c>
      <c r="R73" s="1007"/>
      <c r="S73" s="1007"/>
      <c r="T73" s="1007"/>
      <c r="U73" s="1007"/>
      <c r="V73" s="1007">
        <v>4954</v>
      </c>
      <c r="W73" s="1007"/>
      <c r="X73" s="1007"/>
      <c r="Y73" s="1007"/>
      <c r="Z73" s="1007"/>
      <c r="AA73" s="1007">
        <v>2345</v>
      </c>
      <c r="AB73" s="1007"/>
      <c r="AC73" s="1007"/>
      <c r="AD73" s="1007"/>
      <c r="AE73" s="1007"/>
      <c r="AF73" s="1007">
        <v>2345</v>
      </c>
      <c r="AG73" s="1007"/>
      <c r="AH73" s="1007"/>
      <c r="AI73" s="1007"/>
      <c r="AJ73" s="1007"/>
      <c r="AK73" s="1007">
        <v>14</v>
      </c>
      <c r="AL73" s="1007"/>
      <c r="AM73" s="1007"/>
      <c r="AN73" s="1007"/>
      <c r="AO73" s="1007"/>
      <c r="AP73" s="1007" t="s">
        <v>571</v>
      </c>
      <c r="AQ73" s="1007"/>
      <c r="AR73" s="1007"/>
      <c r="AS73" s="1007"/>
      <c r="AT73" s="1007"/>
      <c r="AU73" s="1007" t="s">
        <v>571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554</v>
      </c>
      <c r="C74" s="1011"/>
      <c r="D74" s="1011"/>
      <c r="E74" s="1011"/>
      <c r="F74" s="1011"/>
      <c r="G74" s="1011"/>
      <c r="H74" s="1011"/>
      <c r="I74" s="1011"/>
      <c r="J74" s="1011"/>
      <c r="K74" s="1011"/>
      <c r="L74" s="1011"/>
      <c r="M74" s="1011"/>
      <c r="N74" s="1011"/>
      <c r="O74" s="1011"/>
      <c r="P74" s="1012"/>
      <c r="Q74" s="1013">
        <v>1438</v>
      </c>
      <c r="R74" s="1007"/>
      <c r="S74" s="1007"/>
      <c r="T74" s="1007"/>
      <c r="U74" s="1007"/>
      <c r="V74" s="1007">
        <v>1437</v>
      </c>
      <c r="W74" s="1007"/>
      <c r="X74" s="1007"/>
      <c r="Y74" s="1007"/>
      <c r="Z74" s="1007"/>
      <c r="AA74" s="1007">
        <v>1</v>
      </c>
      <c r="AB74" s="1007"/>
      <c r="AC74" s="1007"/>
      <c r="AD74" s="1007"/>
      <c r="AE74" s="1007"/>
      <c r="AF74" s="1007">
        <v>1</v>
      </c>
      <c r="AG74" s="1007"/>
      <c r="AH74" s="1007"/>
      <c r="AI74" s="1007"/>
      <c r="AJ74" s="1007"/>
      <c r="AK74" s="1007" t="s">
        <v>571</v>
      </c>
      <c r="AL74" s="1007"/>
      <c r="AM74" s="1007"/>
      <c r="AN74" s="1007"/>
      <c r="AO74" s="1007"/>
      <c r="AP74" s="1007" t="s">
        <v>571</v>
      </c>
      <c r="AQ74" s="1007"/>
      <c r="AR74" s="1007"/>
      <c r="AS74" s="1007"/>
      <c r="AT74" s="1007"/>
      <c r="AU74" s="1007" t="s">
        <v>571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555</v>
      </c>
      <c r="C75" s="1011"/>
      <c r="D75" s="1011"/>
      <c r="E75" s="1011"/>
      <c r="F75" s="1011"/>
      <c r="G75" s="1011"/>
      <c r="H75" s="1011"/>
      <c r="I75" s="1011"/>
      <c r="J75" s="1011"/>
      <c r="K75" s="1011"/>
      <c r="L75" s="1011"/>
      <c r="M75" s="1011"/>
      <c r="N75" s="1011"/>
      <c r="O75" s="1011"/>
      <c r="P75" s="1012"/>
      <c r="Q75" s="1014">
        <v>1</v>
      </c>
      <c r="R75" s="1015"/>
      <c r="S75" s="1015"/>
      <c r="T75" s="1015"/>
      <c r="U75" s="1016"/>
      <c r="V75" s="1017">
        <v>0</v>
      </c>
      <c r="W75" s="1015"/>
      <c r="X75" s="1015"/>
      <c r="Y75" s="1015"/>
      <c r="Z75" s="1016"/>
      <c r="AA75" s="1017">
        <v>1</v>
      </c>
      <c r="AB75" s="1015"/>
      <c r="AC75" s="1015"/>
      <c r="AD75" s="1015"/>
      <c r="AE75" s="1016"/>
      <c r="AF75" s="1017">
        <v>1</v>
      </c>
      <c r="AG75" s="1015"/>
      <c r="AH75" s="1015"/>
      <c r="AI75" s="1015"/>
      <c r="AJ75" s="1016"/>
      <c r="AK75" s="1007" t="s">
        <v>571</v>
      </c>
      <c r="AL75" s="1007"/>
      <c r="AM75" s="1007"/>
      <c r="AN75" s="1007"/>
      <c r="AO75" s="1007"/>
      <c r="AP75" s="1007" t="s">
        <v>571</v>
      </c>
      <c r="AQ75" s="1007"/>
      <c r="AR75" s="1007"/>
      <c r="AS75" s="1007"/>
      <c r="AT75" s="1007"/>
      <c r="AU75" s="1007" t="s">
        <v>571</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556</v>
      </c>
      <c r="C76" s="1011"/>
      <c r="D76" s="1011"/>
      <c r="E76" s="1011"/>
      <c r="F76" s="1011"/>
      <c r="G76" s="1011"/>
      <c r="H76" s="1011"/>
      <c r="I76" s="1011"/>
      <c r="J76" s="1011"/>
      <c r="K76" s="1011"/>
      <c r="L76" s="1011"/>
      <c r="M76" s="1011"/>
      <c r="N76" s="1011"/>
      <c r="O76" s="1011"/>
      <c r="P76" s="1012"/>
      <c r="Q76" s="1014">
        <v>49</v>
      </c>
      <c r="R76" s="1015"/>
      <c r="S76" s="1015"/>
      <c r="T76" s="1015"/>
      <c r="U76" s="1016"/>
      <c r="V76" s="1017">
        <v>27</v>
      </c>
      <c r="W76" s="1015"/>
      <c r="X76" s="1015"/>
      <c r="Y76" s="1015"/>
      <c r="Z76" s="1016"/>
      <c r="AA76" s="1017">
        <v>22</v>
      </c>
      <c r="AB76" s="1015"/>
      <c r="AC76" s="1015"/>
      <c r="AD76" s="1015"/>
      <c r="AE76" s="1016"/>
      <c r="AF76" s="1017">
        <v>22</v>
      </c>
      <c r="AG76" s="1015"/>
      <c r="AH76" s="1015"/>
      <c r="AI76" s="1015"/>
      <c r="AJ76" s="1016"/>
      <c r="AK76" s="1007" t="s">
        <v>571</v>
      </c>
      <c r="AL76" s="1007"/>
      <c r="AM76" s="1007"/>
      <c r="AN76" s="1007"/>
      <c r="AO76" s="1007"/>
      <c r="AP76" s="1007" t="s">
        <v>571</v>
      </c>
      <c r="AQ76" s="1007"/>
      <c r="AR76" s="1007"/>
      <c r="AS76" s="1007"/>
      <c r="AT76" s="1007"/>
      <c r="AU76" s="1007" t="s">
        <v>571</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557</v>
      </c>
      <c r="C77" s="1011"/>
      <c r="D77" s="1011"/>
      <c r="E77" s="1011"/>
      <c r="F77" s="1011"/>
      <c r="G77" s="1011"/>
      <c r="H77" s="1011"/>
      <c r="I77" s="1011"/>
      <c r="J77" s="1011"/>
      <c r="K77" s="1011"/>
      <c r="L77" s="1011"/>
      <c r="M77" s="1011"/>
      <c r="N77" s="1011"/>
      <c r="O77" s="1011"/>
      <c r="P77" s="1012"/>
      <c r="Q77" s="1014">
        <v>67</v>
      </c>
      <c r="R77" s="1015"/>
      <c r="S77" s="1015"/>
      <c r="T77" s="1015"/>
      <c r="U77" s="1016"/>
      <c r="V77" s="1017">
        <v>66</v>
      </c>
      <c r="W77" s="1015"/>
      <c r="X77" s="1015"/>
      <c r="Y77" s="1015"/>
      <c r="Z77" s="1016"/>
      <c r="AA77" s="1017">
        <v>1</v>
      </c>
      <c r="AB77" s="1015"/>
      <c r="AC77" s="1015"/>
      <c r="AD77" s="1015"/>
      <c r="AE77" s="1016"/>
      <c r="AF77" s="1017">
        <v>1</v>
      </c>
      <c r="AG77" s="1015"/>
      <c r="AH77" s="1015"/>
      <c r="AI77" s="1015"/>
      <c r="AJ77" s="1016"/>
      <c r="AK77" s="1007" t="s">
        <v>571</v>
      </c>
      <c r="AL77" s="1007"/>
      <c r="AM77" s="1007"/>
      <c r="AN77" s="1007"/>
      <c r="AO77" s="1007"/>
      <c r="AP77" s="1007" t="s">
        <v>571</v>
      </c>
      <c r="AQ77" s="1007"/>
      <c r="AR77" s="1007"/>
      <c r="AS77" s="1007"/>
      <c r="AT77" s="1007"/>
      <c r="AU77" s="1007" t="s">
        <v>571</v>
      </c>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375</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182</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293</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293</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293</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1061506</v>
      </c>
      <c r="AB110" s="925"/>
      <c r="AC110" s="925"/>
      <c r="AD110" s="925"/>
      <c r="AE110" s="926"/>
      <c r="AF110" s="927">
        <v>1048280</v>
      </c>
      <c r="AG110" s="925"/>
      <c r="AH110" s="925"/>
      <c r="AI110" s="925"/>
      <c r="AJ110" s="926"/>
      <c r="AK110" s="927">
        <v>1045106</v>
      </c>
      <c r="AL110" s="925"/>
      <c r="AM110" s="925"/>
      <c r="AN110" s="925"/>
      <c r="AO110" s="926"/>
      <c r="AP110" s="928">
        <v>21.9</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8820411</v>
      </c>
      <c r="BR110" s="878"/>
      <c r="BS110" s="878"/>
      <c r="BT110" s="878"/>
      <c r="BU110" s="878"/>
      <c r="BV110" s="878">
        <v>8685996</v>
      </c>
      <c r="BW110" s="878"/>
      <c r="BX110" s="878"/>
      <c r="BY110" s="878"/>
      <c r="BZ110" s="878"/>
      <c r="CA110" s="878">
        <v>8583639</v>
      </c>
      <c r="CB110" s="878"/>
      <c r="CC110" s="878"/>
      <c r="CD110" s="878"/>
      <c r="CE110" s="878"/>
      <c r="CF110" s="902">
        <v>179.6</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3773957</v>
      </c>
      <c r="BR112" s="853"/>
      <c r="BS112" s="853"/>
      <c r="BT112" s="853"/>
      <c r="BU112" s="853"/>
      <c r="BV112" s="853">
        <v>3609301</v>
      </c>
      <c r="BW112" s="853"/>
      <c r="BX112" s="853"/>
      <c r="BY112" s="853"/>
      <c r="BZ112" s="853"/>
      <c r="CA112" s="853">
        <v>3172208</v>
      </c>
      <c r="CB112" s="853"/>
      <c r="CC112" s="853"/>
      <c r="CD112" s="853"/>
      <c r="CE112" s="853"/>
      <c r="CF112" s="911">
        <v>66.400000000000006</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341100</v>
      </c>
      <c r="AB113" s="955"/>
      <c r="AC113" s="955"/>
      <c r="AD113" s="955"/>
      <c r="AE113" s="956"/>
      <c r="AF113" s="957">
        <v>322945</v>
      </c>
      <c r="AG113" s="955"/>
      <c r="AH113" s="955"/>
      <c r="AI113" s="955"/>
      <c r="AJ113" s="956"/>
      <c r="AK113" s="957">
        <v>310603</v>
      </c>
      <c r="AL113" s="955"/>
      <c r="AM113" s="955"/>
      <c r="AN113" s="955"/>
      <c r="AO113" s="956"/>
      <c r="AP113" s="958">
        <v>6.5</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44463</v>
      </c>
      <c r="BR113" s="853"/>
      <c r="BS113" s="853"/>
      <c r="BT113" s="853"/>
      <c r="BU113" s="853"/>
      <c r="BV113" s="853">
        <v>43751</v>
      </c>
      <c r="BW113" s="853"/>
      <c r="BX113" s="853"/>
      <c r="BY113" s="853"/>
      <c r="BZ113" s="853"/>
      <c r="CA113" s="853">
        <v>67028</v>
      </c>
      <c r="CB113" s="853"/>
      <c r="CC113" s="853"/>
      <c r="CD113" s="853"/>
      <c r="CE113" s="853"/>
      <c r="CF113" s="911">
        <v>1.4</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8383</v>
      </c>
      <c r="AB114" s="816"/>
      <c r="AC114" s="816"/>
      <c r="AD114" s="816"/>
      <c r="AE114" s="817"/>
      <c r="AF114" s="818">
        <v>8115</v>
      </c>
      <c r="AG114" s="816"/>
      <c r="AH114" s="816"/>
      <c r="AI114" s="816"/>
      <c r="AJ114" s="817"/>
      <c r="AK114" s="818">
        <v>8840</v>
      </c>
      <c r="AL114" s="816"/>
      <c r="AM114" s="816"/>
      <c r="AN114" s="816"/>
      <c r="AO114" s="817"/>
      <c r="AP114" s="860">
        <v>0.2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781907</v>
      </c>
      <c r="BR114" s="853"/>
      <c r="BS114" s="853"/>
      <c r="BT114" s="853"/>
      <c r="BU114" s="853"/>
      <c r="BV114" s="853">
        <v>720231</v>
      </c>
      <c r="BW114" s="853"/>
      <c r="BX114" s="853"/>
      <c r="BY114" s="853"/>
      <c r="BZ114" s="853"/>
      <c r="CA114" s="853">
        <v>692643</v>
      </c>
      <c r="CB114" s="853"/>
      <c r="CC114" s="853"/>
      <c r="CD114" s="853"/>
      <c r="CE114" s="853"/>
      <c r="CF114" s="911">
        <v>14.5</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v>141</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1410989</v>
      </c>
      <c r="AB117" s="939"/>
      <c r="AC117" s="939"/>
      <c r="AD117" s="939"/>
      <c r="AE117" s="940"/>
      <c r="AF117" s="941">
        <v>1379340</v>
      </c>
      <c r="AG117" s="939"/>
      <c r="AH117" s="939"/>
      <c r="AI117" s="939"/>
      <c r="AJ117" s="940"/>
      <c r="AK117" s="941">
        <v>1364690</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293</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442</v>
      </c>
      <c r="BP119" s="914"/>
      <c r="BQ119" s="915">
        <v>13420738</v>
      </c>
      <c r="BR119" s="881"/>
      <c r="BS119" s="881"/>
      <c r="BT119" s="881"/>
      <c r="BU119" s="881"/>
      <c r="BV119" s="881">
        <v>13059279</v>
      </c>
      <c r="BW119" s="881"/>
      <c r="BX119" s="881"/>
      <c r="BY119" s="881"/>
      <c r="BZ119" s="881"/>
      <c r="CA119" s="881">
        <v>12515518</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2570214</v>
      </c>
      <c r="BR120" s="878"/>
      <c r="BS120" s="878"/>
      <c r="BT120" s="878"/>
      <c r="BU120" s="878"/>
      <c r="BV120" s="878">
        <v>2952726</v>
      </c>
      <c r="BW120" s="878"/>
      <c r="BX120" s="878"/>
      <c r="BY120" s="878"/>
      <c r="BZ120" s="878"/>
      <c r="CA120" s="878">
        <v>2551175</v>
      </c>
      <c r="CB120" s="878"/>
      <c r="CC120" s="878"/>
      <c r="CD120" s="878"/>
      <c r="CE120" s="878"/>
      <c r="CF120" s="902">
        <v>53.4</v>
      </c>
      <c r="CG120" s="903"/>
      <c r="CH120" s="903"/>
      <c r="CI120" s="903"/>
      <c r="CJ120" s="903"/>
      <c r="CK120" s="904" t="s">
        <v>446</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1923022</v>
      </c>
      <c r="DH120" s="878"/>
      <c r="DI120" s="878"/>
      <c r="DJ120" s="878"/>
      <c r="DK120" s="878"/>
      <c r="DL120" s="878">
        <v>1927227</v>
      </c>
      <c r="DM120" s="878"/>
      <c r="DN120" s="878"/>
      <c r="DO120" s="878"/>
      <c r="DP120" s="878"/>
      <c r="DQ120" s="878">
        <v>1518790</v>
      </c>
      <c r="DR120" s="878"/>
      <c r="DS120" s="878"/>
      <c r="DT120" s="878"/>
      <c r="DU120" s="878"/>
      <c r="DV120" s="879">
        <v>31.8</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310529</v>
      </c>
      <c r="BR121" s="853"/>
      <c r="BS121" s="853"/>
      <c r="BT121" s="853"/>
      <c r="BU121" s="853"/>
      <c r="BV121" s="853">
        <v>272427</v>
      </c>
      <c r="BW121" s="853"/>
      <c r="BX121" s="853"/>
      <c r="BY121" s="853"/>
      <c r="BZ121" s="853"/>
      <c r="CA121" s="853">
        <v>225113</v>
      </c>
      <c r="CB121" s="853"/>
      <c r="CC121" s="853"/>
      <c r="CD121" s="853"/>
      <c r="CE121" s="853"/>
      <c r="CF121" s="911">
        <v>4.7</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1123940</v>
      </c>
      <c r="DH121" s="853"/>
      <c r="DI121" s="853"/>
      <c r="DJ121" s="853"/>
      <c r="DK121" s="853"/>
      <c r="DL121" s="853">
        <v>1014822</v>
      </c>
      <c r="DM121" s="853"/>
      <c r="DN121" s="853"/>
      <c r="DO121" s="853"/>
      <c r="DP121" s="853"/>
      <c r="DQ121" s="853">
        <v>1024395</v>
      </c>
      <c r="DR121" s="853"/>
      <c r="DS121" s="853"/>
      <c r="DT121" s="853"/>
      <c r="DU121" s="853"/>
      <c r="DV121" s="830">
        <v>21.4</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8767460</v>
      </c>
      <c r="BR122" s="881"/>
      <c r="BS122" s="881"/>
      <c r="BT122" s="881"/>
      <c r="BU122" s="881"/>
      <c r="BV122" s="881">
        <v>8500162</v>
      </c>
      <c r="BW122" s="881"/>
      <c r="BX122" s="881"/>
      <c r="BY122" s="881"/>
      <c r="BZ122" s="881"/>
      <c r="CA122" s="881">
        <v>8369963</v>
      </c>
      <c r="CB122" s="881"/>
      <c r="CC122" s="881"/>
      <c r="CD122" s="881"/>
      <c r="CE122" s="881"/>
      <c r="CF122" s="882">
        <v>175.2</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665746</v>
      </c>
      <c r="DH122" s="853"/>
      <c r="DI122" s="853"/>
      <c r="DJ122" s="853"/>
      <c r="DK122" s="853"/>
      <c r="DL122" s="853">
        <v>616124</v>
      </c>
      <c r="DM122" s="853"/>
      <c r="DN122" s="853"/>
      <c r="DO122" s="853"/>
      <c r="DP122" s="853"/>
      <c r="DQ122" s="853">
        <v>576314</v>
      </c>
      <c r="DR122" s="853"/>
      <c r="DS122" s="853"/>
      <c r="DT122" s="853"/>
      <c r="DU122" s="853"/>
      <c r="DV122" s="830">
        <v>12.1</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450</v>
      </c>
      <c r="BP123" s="914"/>
      <c r="BQ123" s="868">
        <v>11648203</v>
      </c>
      <c r="BR123" s="869"/>
      <c r="BS123" s="869"/>
      <c r="BT123" s="869"/>
      <c r="BU123" s="869"/>
      <c r="BV123" s="869">
        <v>11725315</v>
      </c>
      <c r="BW123" s="869"/>
      <c r="BX123" s="869"/>
      <c r="BY123" s="869"/>
      <c r="BZ123" s="869"/>
      <c r="CA123" s="869">
        <v>11146251</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v>58083</v>
      </c>
      <c r="DH123" s="816"/>
      <c r="DI123" s="816"/>
      <c r="DJ123" s="816"/>
      <c r="DK123" s="817"/>
      <c r="DL123" s="818">
        <v>51128</v>
      </c>
      <c r="DM123" s="816"/>
      <c r="DN123" s="816"/>
      <c r="DO123" s="816"/>
      <c r="DP123" s="817"/>
      <c r="DQ123" s="818">
        <v>52709</v>
      </c>
      <c r="DR123" s="816"/>
      <c r="DS123" s="816"/>
      <c r="DT123" s="816"/>
      <c r="DU123" s="817"/>
      <c r="DV123" s="860">
        <v>1.1000000000000001</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35.6</v>
      </c>
      <c r="BR124" s="867"/>
      <c r="BS124" s="867"/>
      <c r="BT124" s="867"/>
      <c r="BU124" s="867"/>
      <c r="BV124" s="867">
        <v>27.7</v>
      </c>
      <c r="BW124" s="867"/>
      <c r="BX124" s="867"/>
      <c r="BY124" s="867"/>
      <c r="BZ124" s="867"/>
      <c r="CA124" s="867">
        <v>28.6</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v>3166</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47716</v>
      </c>
      <c r="AB128" s="837"/>
      <c r="AC128" s="837"/>
      <c r="AD128" s="837"/>
      <c r="AE128" s="838"/>
      <c r="AF128" s="839">
        <v>44679</v>
      </c>
      <c r="AG128" s="837"/>
      <c r="AH128" s="837"/>
      <c r="AI128" s="837"/>
      <c r="AJ128" s="838"/>
      <c r="AK128" s="839">
        <v>40026</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14.61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5823301</v>
      </c>
      <c r="AB129" s="816"/>
      <c r="AC129" s="816"/>
      <c r="AD129" s="816"/>
      <c r="AE129" s="817"/>
      <c r="AF129" s="818">
        <v>5677866</v>
      </c>
      <c r="AG129" s="816"/>
      <c r="AH129" s="816"/>
      <c r="AI129" s="816"/>
      <c r="AJ129" s="817"/>
      <c r="AK129" s="818">
        <v>5656732</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19.61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851773</v>
      </c>
      <c r="AB130" s="816"/>
      <c r="AC130" s="816"/>
      <c r="AD130" s="816"/>
      <c r="AE130" s="817"/>
      <c r="AF130" s="818">
        <v>877781</v>
      </c>
      <c r="AG130" s="816"/>
      <c r="AH130" s="816"/>
      <c r="AI130" s="816"/>
      <c r="AJ130" s="817"/>
      <c r="AK130" s="818">
        <v>878496</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9.6999999999999993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4971528</v>
      </c>
      <c r="AB131" s="800"/>
      <c r="AC131" s="800"/>
      <c r="AD131" s="800"/>
      <c r="AE131" s="801"/>
      <c r="AF131" s="802">
        <v>4800085</v>
      </c>
      <c r="AG131" s="800"/>
      <c r="AH131" s="800"/>
      <c r="AI131" s="800"/>
      <c r="AJ131" s="801"/>
      <c r="AK131" s="802">
        <v>4778236</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28.6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10.28858733</v>
      </c>
      <c r="AB132" s="781"/>
      <c r="AC132" s="781"/>
      <c r="AD132" s="781"/>
      <c r="AE132" s="782"/>
      <c r="AF132" s="783">
        <v>9.5181647819999995</v>
      </c>
      <c r="AG132" s="781"/>
      <c r="AH132" s="781"/>
      <c r="AI132" s="781"/>
      <c r="AJ132" s="782"/>
      <c r="AK132" s="783">
        <v>9.3375044680000006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10.3</v>
      </c>
      <c r="AB133" s="760"/>
      <c r="AC133" s="760"/>
      <c r="AD133" s="760"/>
      <c r="AE133" s="761"/>
      <c r="AF133" s="759">
        <v>10</v>
      </c>
      <c r="AG133" s="760"/>
      <c r="AH133" s="760"/>
      <c r="AI133" s="760"/>
      <c r="AJ133" s="761"/>
      <c r="AK133" s="759">
        <v>9.6999999999999993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8KirucsgbKh/2fvkOQqH6NB17mzcyaFXCX6jla3elEX7Yb72EV7nNgP7wiV8lttJncZv0b6XhPFFfudfnjV6A==" saltValue="tNOzyeLTahbBuIYb6RkW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5" zoomScale="80" zoomScaleNormal="85" zoomScaleSheetLayoutView="80" workbookViewId="0">
      <selection activeCell="CR29" sqref="CR29:CY2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yAQg5P70s8myxFPnJNTJinJk1eXsR1Ngc53IGju777L33Kqwz1qhM1h5NUX9BRAeNGbxdmtbOLHIsM3fY+M0A==" saltValue="1bt9dYnPtNnU83RxGac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A49" zoomScale="90" zoomScaleNormal="90" zoomScaleSheetLayoutView="55" workbookViewId="0">
      <selection activeCell="CR29" sqref="CR29:CY2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jDhWYheH/cl8G8aelLm3JZDV8wg5/CcVBAuZh0qeJ4VfTM3RgYaXoE9ddC0dGMRuEdjYr0rWPau96WiyiBdhg==" saltValue="yGSZexv4DEF+CnW3ge2r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H4" workbookViewId="0">
      <selection activeCell="CR29" sqref="CR29:CY29"/>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484</v>
      </c>
      <c r="AL9" s="1168"/>
      <c r="AM9" s="1168"/>
      <c r="AN9" s="1169"/>
      <c r="AO9" s="281">
        <v>1570511</v>
      </c>
      <c r="AP9" s="281">
        <v>122352</v>
      </c>
      <c r="AQ9" s="282">
        <v>111034</v>
      </c>
      <c r="AR9" s="283">
        <v>10.199999999999999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485</v>
      </c>
      <c r="AL10" s="1168"/>
      <c r="AM10" s="1168"/>
      <c r="AN10" s="1169"/>
      <c r="AO10" s="284">
        <v>297382</v>
      </c>
      <c r="AP10" s="284">
        <v>23168</v>
      </c>
      <c r="AQ10" s="285">
        <v>15617</v>
      </c>
      <c r="AR10" s="286">
        <v>48.4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486</v>
      </c>
      <c r="AL11" s="1168"/>
      <c r="AM11" s="1168"/>
      <c r="AN11" s="1169"/>
      <c r="AO11" s="284" t="s">
        <v>487</v>
      </c>
      <c r="AP11" s="284" t="s">
        <v>487</v>
      </c>
      <c r="AQ11" s="285">
        <v>1538</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488</v>
      </c>
      <c r="AL12" s="1168"/>
      <c r="AM12" s="1168"/>
      <c r="AN12" s="1169"/>
      <c r="AO12" s="284" t="s">
        <v>487</v>
      </c>
      <c r="AP12" s="284" t="s">
        <v>487</v>
      </c>
      <c r="AQ12" s="285">
        <v>0</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489</v>
      </c>
      <c r="AL13" s="1168"/>
      <c r="AM13" s="1168"/>
      <c r="AN13" s="1169"/>
      <c r="AO13" s="284">
        <v>69552</v>
      </c>
      <c r="AP13" s="284">
        <v>5419</v>
      </c>
      <c r="AQ13" s="285">
        <v>4378</v>
      </c>
      <c r="AR13" s="286">
        <v>23.8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490</v>
      </c>
      <c r="AL14" s="1168"/>
      <c r="AM14" s="1168"/>
      <c r="AN14" s="1169"/>
      <c r="AO14" s="284">
        <v>60112</v>
      </c>
      <c r="AP14" s="284">
        <v>4683</v>
      </c>
      <c r="AQ14" s="285">
        <v>2499</v>
      </c>
      <c r="AR14" s="286">
        <v>87.4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491</v>
      </c>
      <c r="AL15" s="1171"/>
      <c r="AM15" s="1171"/>
      <c r="AN15" s="1172"/>
      <c r="AO15" s="284">
        <v>-101016</v>
      </c>
      <c r="AP15" s="284">
        <v>-7870</v>
      </c>
      <c r="AQ15" s="285">
        <v>-6867</v>
      </c>
      <c r="AR15" s="286">
        <v>14.6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176</v>
      </c>
      <c r="AL16" s="1171"/>
      <c r="AM16" s="1171"/>
      <c r="AN16" s="1172"/>
      <c r="AO16" s="284">
        <v>1896541</v>
      </c>
      <c r="AP16" s="284">
        <v>147752</v>
      </c>
      <c r="AQ16" s="285">
        <v>128199</v>
      </c>
      <c r="AR16" s="286">
        <v>15.3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496</v>
      </c>
      <c r="AL21" s="1174"/>
      <c r="AM21" s="1174"/>
      <c r="AN21" s="1175"/>
      <c r="AO21" s="297">
        <v>12</v>
      </c>
      <c r="AP21" s="298">
        <v>10.85</v>
      </c>
      <c r="AQ21" s="299">
        <v>1.1499999999999999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497</v>
      </c>
      <c r="AL22" s="1174"/>
      <c r="AM22" s="1174"/>
      <c r="AN22" s="1175"/>
      <c r="AO22" s="302">
        <v>97.1</v>
      </c>
      <c r="AP22" s="303">
        <v>96.2</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6" t="s">
        <v>498</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501</v>
      </c>
      <c r="AL32" s="1158"/>
      <c r="AM32" s="1158"/>
      <c r="AN32" s="1159"/>
      <c r="AO32" s="312">
        <v>1045106</v>
      </c>
      <c r="AP32" s="312">
        <v>81420</v>
      </c>
      <c r="AQ32" s="313">
        <v>62185</v>
      </c>
      <c r="AR32" s="314">
        <v>30.9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502</v>
      </c>
      <c r="AL33" s="1158"/>
      <c r="AM33" s="1158"/>
      <c r="AN33" s="1159"/>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503</v>
      </c>
      <c r="AL34" s="1158"/>
      <c r="AM34" s="1158"/>
      <c r="AN34" s="1159"/>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504</v>
      </c>
      <c r="AL35" s="1158"/>
      <c r="AM35" s="1158"/>
      <c r="AN35" s="1159"/>
      <c r="AO35" s="312">
        <v>310603</v>
      </c>
      <c r="AP35" s="312">
        <v>24198</v>
      </c>
      <c r="AQ35" s="313">
        <v>15497</v>
      </c>
      <c r="AR35" s="314">
        <v>56.1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505</v>
      </c>
      <c r="AL36" s="1158"/>
      <c r="AM36" s="1158"/>
      <c r="AN36" s="1159"/>
      <c r="AO36" s="312">
        <v>8840</v>
      </c>
      <c r="AP36" s="312">
        <v>689</v>
      </c>
      <c r="AQ36" s="313">
        <v>3842</v>
      </c>
      <c r="AR36" s="314">
        <v>-82.1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506</v>
      </c>
      <c r="AL37" s="1158"/>
      <c r="AM37" s="1158"/>
      <c r="AN37" s="1159"/>
      <c r="AO37" s="312" t="s">
        <v>487</v>
      </c>
      <c r="AP37" s="312" t="s">
        <v>487</v>
      </c>
      <c r="AQ37" s="313">
        <v>306</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507</v>
      </c>
      <c r="AL38" s="1161"/>
      <c r="AM38" s="1161"/>
      <c r="AN38" s="1162"/>
      <c r="AO38" s="315">
        <v>141</v>
      </c>
      <c r="AP38" s="315">
        <v>11</v>
      </c>
      <c r="AQ38" s="316">
        <v>4</v>
      </c>
      <c r="AR38" s="304">
        <v>175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508</v>
      </c>
      <c r="AL39" s="1161"/>
      <c r="AM39" s="1161"/>
      <c r="AN39" s="1162"/>
      <c r="AO39" s="312">
        <v>-40026</v>
      </c>
      <c r="AP39" s="312">
        <v>-3118</v>
      </c>
      <c r="AQ39" s="313">
        <v>-2250</v>
      </c>
      <c r="AR39" s="314">
        <v>38.6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509</v>
      </c>
      <c r="AL40" s="1158"/>
      <c r="AM40" s="1158"/>
      <c r="AN40" s="1159"/>
      <c r="AO40" s="312">
        <v>-878496</v>
      </c>
      <c r="AP40" s="312">
        <v>-68440</v>
      </c>
      <c r="AQ40" s="313">
        <v>-52332</v>
      </c>
      <c r="AR40" s="314">
        <v>30.8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286</v>
      </c>
      <c r="AL41" s="1164"/>
      <c r="AM41" s="1164"/>
      <c r="AN41" s="1165"/>
      <c r="AO41" s="312">
        <v>446168</v>
      </c>
      <c r="AP41" s="312">
        <v>34759</v>
      </c>
      <c r="AQ41" s="313">
        <v>27253</v>
      </c>
      <c r="AR41" s="314">
        <v>27.5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479</v>
      </c>
      <c r="AN49" s="1152" t="s">
        <v>512</v>
      </c>
      <c r="AO49" s="1153"/>
      <c r="AP49" s="1153"/>
      <c r="AQ49" s="1153"/>
      <c r="AR49" s="115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937494</v>
      </c>
      <c r="AN51" s="334">
        <v>67199</v>
      </c>
      <c r="AO51" s="335">
        <v>59.3</v>
      </c>
      <c r="AP51" s="336">
        <v>87464</v>
      </c>
      <c r="AQ51" s="337">
        <v>19</v>
      </c>
      <c r="AR51" s="338">
        <v>40.299999999999997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410556</v>
      </c>
      <c r="AN52" s="342">
        <v>29428</v>
      </c>
      <c r="AO52" s="343">
        <v>13.3</v>
      </c>
      <c r="AP52" s="344">
        <v>47479</v>
      </c>
      <c r="AQ52" s="345">
        <v>10.199999999999999</v>
      </c>
      <c r="AR52" s="346">
        <v>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1453736</v>
      </c>
      <c r="AN53" s="334">
        <v>106392</v>
      </c>
      <c r="AO53" s="335">
        <v>58.3</v>
      </c>
      <c r="AP53" s="336">
        <v>117234</v>
      </c>
      <c r="AQ53" s="337">
        <v>34</v>
      </c>
      <c r="AR53" s="338">
        <v>24.3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363480</v>
      </c>
      <c r="AN54" s="342">
        <v>26601</v>
      </c>
      <c r="AO54" s="343">
        <v>-9.6</v>
      </c>
      <c r="AP54" s="344">
        <v>59796</v>
      </c>
      <c r="AQ54" s="345">
        <v>25.9</v>
      </c>
      <c r="AR54" s="346">
        <v>-35.5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2105304</v>
      </c>
      <c r="AN55" s="334">
        <v>157265</v>
      </c>
      <c r="AO55" s="335">
        <v>47.8</v>
      </c>
      <c r="AP55" s="336">
        <v>97758</v>
      </c>
      <c r="AQ55" s="337">
        <v>-16.600000000000001</v>
      </c>
      <c r="AR55" s="338">
        <v>64.400000000000006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511168</v>
      </c>
      <c r="AN56" s="342">
        <v>38184</v>
      </c>
      <c r="AO56" s="343">
        <v>43.5</v>
      </c>
      <c r="AP56" s="344">
        <v>45946</v>
      </c>
      <c r="AQ56" s="345">
        <v>-23.2</v>
      </c>
      <c r="AR56" s="346">
        <v>66.7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1122530</v>
      </c>
      <c r="AN57" s="334">
        <v>85396</v>
      </c>
      <c r="AO57" s="335">
        <v>-45.7</v>
      </c>
      <c r="AP57" s="336">
        <v>91338</v>
      </c>
      <c r="AQ57" s="337">
        <v>-6.6</v>
      </c>
      <c r="AR57" s="338">
        <v>-39.1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765600</v>
      </c>
      <c r="AN58" s="342">
        <v>58243</v>
      </c>
      <c r="AO58" s="343">
        <v>52.5</v>
      </c>
      <c r="AP58" s="344">
        <v>43989</v>
      </c>
      <c r="AQ58" s="345">
        <v>-4.3</v>
      </c>
      <c r="AR58" s="346">
        <v>56.8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1646126</v>
      </c>
      <c r="AN59" s="334">
        <v>128243</v>
      </c>
      <c r="AO59" s="335">
        <v>50.2</v>
      </c>
      <c r="AP59" s="336">
        <v>103975</v>
      </c>
      <c r="AQ59" s="337">
        <v>13.8</v>
      </c>
      <c r="AR59" s="338">
        <v>36.4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1069730</v>
      </c>
      <c r="AN60" s="342">
        <v>83338</v>
      </c>
      <c r="AO60" s="343">
        <v>43.1</v>
      </c>
      <c r="AP60" s="344">
        <v>52698</v>
      </c>
      <c r="AQ60" s="345">
        <v>19.8</v>
      </c>
      <c r="AR60" s="346">
        <v>23.3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1453038</v>
      </c>
      <c r="AN61" s="349">
        <v>108899</v>
      </c>
      <c r="AO61" s="350">
        <v>34</v>
      </c>
      <c r="AP61" s="351">
        <v>99554</v>
      </c>
      <c r="AQ61" s="352">
        <v>8.6999999999999993</v>
      </c>
      <c r="AR61" s="338">
        <v>25.3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624107</v>
      </c>
      <c r="AN62" s="342">
        <v>47159</v>
      </c>
      <c r="AO62" s="343">
        <v>28.6</v>
      </c>
      <c r="AP62" s="344">
        <v>49982</v>
      </c>
      <c r="AQ62" s="345">
        <v>5.7</v>
      </c>
      <c r="AR62" s="346">
        <v>22.9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9FIo1Bkj/T9DB6nhrbzpiB7DBfyk1B02tWPRxaeZ919yOVI1TzEFrSCsz8bfZV6t60/5pKoUZ+LcwImAB5MzA==" saltValue="D6HnSfyevWEYhTiWr2eZ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A77" zoomScale="90" zoomScaleNormal="90" zoomScaleSheetLayoutView="55" workbookViewId="0">
      <selection activeCell="CR29" sqref="CR29:CY29"/>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k4nZCqsbRTZS9Y36sUHhfcCnkOM0zKOvGBVit7taQHoFpTfxSOtBxuRc+o561/7KmFP5pV3Oj77PihtwlSsdnw==" saltValue="Ne7B1/1nDO7ophCiIWdb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H85" zoomScaleNormal="100" zoomScaleSheetLayoutView="55" workbookViewId="0">
      <selection activeCell="CR29" sqref="CR29:CY29"/>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7mre//5cZjWTlCX84Cqd4sMGYG4zDJ0y9NPzeTqOlJaBs/i2tzeFctdkAhRRSpxYrzuLIYjHIbgaOZltgnJZSQ==" saltValue="2UuqoBJlS7vQl1fZiw7h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28" zoomScale="80" zoomScaleNormal="80" zoomScaleSheetLayoutView="100" workbookViewId="0">
      <selection activeCell="CR29" sqref="CR29:CY2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6" t="s">
        <v>3</v>
      </c>
      <c r="D47" s="1176"/>
      <c r="E47" s="1177"/>
      <c r="F47" s="11">
        <v>16.11</v>
      </c>
      <c r="G47" s="12">
        <v>17.170000000000002</v>
      </c>
      <c r="H47" s="12">
        <v>23.05</v>
      </c>
      <c r="I47" s="12">
        <v>29.55</v>
      </c>
      <c r="J47" s="13">
        <v>28.06</v>
      </c>
    </row>
    <row r="48" spans="2:10" ht="57.75" customHeight="1" x14ac:dyDescent="0.15">
      <c r="B48" s="14"/>
      <c r="C48" s="1178" t="s">
        <v>4</v>
      </c>
      <c r="D48" s="1178"/>
      <c r="E48" s="1179"/>
      <c r="F48" s="15">
        <v>6.31</v>
      </c>
      <c r="G48" s="16">
        <v>5.43</v>
      </c>
      <c r="H48" s="16">
        <v>5.28</v>
      </c>
      <c r="I48" s="16">
        <v>5.44</v>
      </c>
      <c r="J48" s="17">
        <v>7.04</v>
      </c>
    </row>
    <row r="49" spans="2:10" ht="57.75" customHeight="1" thickBot="1" x14ac:dyDescent="0.2">
      <c r="B49" s="18"/>
      <c r="C49" s="1180" t="s">
        <v>5</v>
      </c>
      <c r="D49" s="1180"/>
      <c r="E49" s="1181"/>
      <c r="F49" s="19">
        <v>0.42</v>
      </c>
      <c r="G49" s="20">
        <v>1.21</v>
      </c>
      <c r="H49" s="20">
        <v>7.03</v>
      </c>
      <c r="I49" s="20">
        <v>5.94</v>
      </c>
      <c r="J49" s="21" t="s">
        <v>531</v>
      </c>
    </row>
    <row r="50" spans="2:10" x14ac:dyDescent="0.15"/>
  </sheetData>
  <sheetProtection algorithmName="SHA-512" hashValue="u4DXEE2Qe7OR+871wVrVkE3Eq+L1YTIt1S5VQWmoXjuTwGGvkwk3cosraiHUrTQXJo5ciFFcM1dH2+8qy/VcqQ==" saltValue="29EVTZ3CUefl+6wP0SgB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猪苗代町</cp:lastModifiedBy>
  <cp:lastPrinted>2025-03-11T04:47:12Z</cp:lastPrinted>
  <dcterms:created xsi:type="dcterms:W3CDTF">2025-02-19T00:59:46Z</dcterms:created>
  <dcterms:modified xsi:type="dcterms:W3CDTF">2025-08-25T00:31:53Z</dcterms:modified>
  <cp:category/>
</cp:coreProperties>
</file>